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rivate User Directories\ao17345\Excel Docs 2025-2026\"/>
    </mc:Choice>
  </mc:AlternateContent>
  <xr:revisionPtr revIDLastSave="0" documentId="8_{A1F0D0D1-D71E-4758-8513-1393EF5B674D}" xr6:coauthVersionLast="47" xr6:coauthVersionMax="47" xr10:uidLastSave="{00000000-0000-0000-0000-000000000000}"/>
  <bookViews>
    <workbookView xWindow="-120" yWindow="-120" windowWidth="29040" windowHeight="15720" activeTab="2" xr2:uid="{4E95C1E8-24F9-4506-BD02-63ED27C4EB5C}"/>
  </bookViews>
  <sheets>
    <sheet name="Actual Reported FTES" sheetId="1" r:id="rId1"/>
    <sheet name="Sheet1 (2)" sheetId="4" state="hidden" r:id="rId2"/>
    <sheet name="Back Out Summer Shift" sheetId="5" r:id="rId3"/>
    <sheet name="backing up summer shift (2)" sheetId="6" state="hidden" r:id="rId4"/>
    <sheet name="SAC" sheetId="2" state="hidden" r:id="rId5"/>
    <sheet name="SCC" sheetId="3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I6" i="5"/>
  <c r="M6" i="5"/>
  <c r="N6" i="5"/>
  <c r="R6" i="5"/>
  <c r="S6" i="5"/>
  <c r="F7" i="5"/>
  <c r="I7" i="5"/>
  <c r="M7" i="5"/>
  <c r="N7" i="5"/>
  <c r="R7" i="5"/>
  <c r="S7" i="5"/>
  <c r="F8" i="5"/>
  <c r="I8" i="5"/>
  <c r="J8" i="5"/>
  <c r="N8" i="5" s="1"/>
  <c r="O8" i="5"/>
  <c r="R8" i="5"/>
  <c r="S8" i="5"/>
  <c r="F9" i="5"/>
  <c r="I9" i="5"/>
  <c r="J9" i="5"/>
  <c r="M9" i="5"/>
  <c r="N9" i="5"/>
  <c r="O9" i="5"/>
  <c r="R9" i="5"/>
  <c r="S9" i="5"/>
  <c r="W9" i="5"/>
  <c r="X9" i="5"/>
  <c r="F10" i="5"/>
  <c r="I10" i="5"/>
  <c r="M10" i="5"/>
  <c r="N10" i="5"/>
  <c r="R10" i="5"/>
  <c r="S10" i="5"/>
  <c r="W10" i="5"/>
  <c r="X10" i="5"/>
  <c r="F11" i="5"/>
  <c r="I11" i="5"/>
  <c r="M11" i="5"/>
  <c r="N11" i="5"/>
  <c r="R11" i="5"/>
  <c r="S11" i="5"/>
  <c r="W11" i="5"/>
  <c r="X11" i="5"/>
  <c r="F12" i="5"/>
  <c r="I12" i="5"/>
  <c r="M12" i="5"/>
  <c r="N12" i="5"/>
  <c r="R12" i="5"/>
  <c r="S12" i="5"/>
  <c r="T12" i="5"/>
  <c r="W12" i="5" s="1"/>
  <c r="X12" i="5"/>
  <c r="Y12" i="5"/>
  <c r="F13" i="5"/>
  <c r="I13" i="5"/>
  <c r="M13" i="5"/>
  <c r="N13" i="5"/>
  <c r="R13" i="5"/>
  <c r="S13" i="5"/>
  <c r="T13" i="5"/>
  <c r="W13" i="5"/>
  <c r="X13" i="5"/>
  <c r="Y13" i="5"/>
  <c r="F14" i="5"/>
  <c r="I14" i="5"/>
  <c r="M14" i="5"/>
  <c r="N14" i="5"/>
  <c r="R14" i="5"/>
  <c r="S14" i="5"/>
  <c r="T14" i="5"/>
  <c r="W14" i="5"/>
  <c r="X14" i="5"/>
  <c r="Y14" i="5"/>
  <c r="F15" i="5"/>
  <c r="I15" i="5"/>
  <c r="M15" i="5"/>
  <c r="N15" i="5"/>
  <c r="R15" i="5"/>
  <c r="S15" i="5"/>
  <c r="T15" i="5"/>
  <c r="X15" i="5" s="1"/>
  <c r="W15" i="5"/>
  <c r="Y15" i="5"/>
  <c r="Y12" i="6"/>
  <c r="AC12" i="6" s="1"/>
  <c r="X12" i="6"/>
  <c r="W12" i="6"/>
  <c r="T12" i="6"/>
  <c r="S12" i="6"/>
  <c r="R12" i="6"/>
  <c r="N12" i="6"/>
  <c r="M12" i="6"/>
  <c r="I12" i="6"/>
  <c r="F12" i="6"/>
  <c r="Y11" i="6"/>
  <c r="AC11" i="6" s="1"/>
  <c r="X11" i="6"/>
  <c r="T11" i="6"/>
  <c r="W11" i="6" s="1"/>
  <c r="S11" i="6"/>
  <c r="R11" i="6"/>
  <c r="N11" i="6"/>
  <c r="M11" i="6"/>
  <c r="I11" i="6"/>
  <c r="F11" i="6"/>
  <c r="AB10" i="6"/>
  <c r="Y10" i="6"/>
  <c r="AC10" i="6" s="1"/>
  <c r="X10" i="6"/>
  <c r="T10" i="6"/>
  <c r="W10" i="6" s="1"/>
  <c r="S10" i="6"/>
  <c r="R10" i="6"/>
  <c r="N10" i="6"/>
  <c r="M10" i="6"/>
  <c r="I10" i="6"/>
  <c r="F10" i="6"/>
  <c r="AC9" i="6"/>
  <c r="Y9" i="6"/>
  <c r="AB9" i="6" s="1"/>
  <c r="T9" i="6"/>
  <c r="X9" i="6" s="1"/>
  <c r="S9" i="6"/>
  <c r="R9" i="6"/>
  <c r="N9" i="6"/>
  <c r="M9" i="6"/>
  <c r="I9" i="6"/>
  <c r="F9" i="6"/>
  <c r="AC8" i="6"/>
  <c r="AB8" i="6"/>
  <c r="X8" i="6"/>
  <c r="W8" i="6"/>
  <c r="S8" i="6"/>
  <c r="R8" i="6"/>
  <c r="N8" i="6"/>
  <c r="M8" i="6"/>
  <c r="I8" i="6"/>
  <c r="F8" i="6"/>
  <c r="AC7" i="6"/>
  <c r="AB7" i="6"/>
  <c r="X7" i="6"/>
  <c r="W7" i="6"/>
  <c r="S7" i="6"/>
  <c r="R7" i="6"/>
  <c r="N7" i="6"/>
  <c r="M7" i="6"/>
  <c r="I7" i="6"/>
  <c r="F7" i="6"/>
  <c r="AC6" i="6"/>
  <c r="X6" i="6"/>
  <c r="W6" i="6"/>
  <c r="R6" i="6"/>
  <c r="O6" i="6"/>
  <c r="AB6" i="6" s="1"/>
  <c r="N6" i="6"/>
  <c r="J6" i="6"/>
  <c r="M6" i="6" s="1"/>
  <c r="I6" i="6"/>
  <c r="F6" i="6"/>
  <c r="O5" i="6"/>
  <c r="S5" i="6" s="1"/>
  <c r="N5" i="6"/>
  <c r="M5" i="6"/>
  <c r="J5" i="6"/>
  <c r="I5" i="6"/>
  <c r="F5" i="6"/>
  <c r="S4" i="6"/>
  <c r="R4" i="6"/>
  <c r="N4" i="6"/>
  <c r="M4" i="6"/>
  <c r="I4" i="6"/>
  <c r="F4" i="6"/>
  <c r="S3" i="6"/>
  <c r="R3" i="6"/>
  <c r="N3" i="6"/>
  <c r="M3" i="6"/>
  <c r="I3" i="6"/>
  <c r="F3" i="6"/>
  <c r="M8" i="5" l="1"/>
  <c r="AB11" i="6"/>
  <c r="S6" i="6"/>
  <c r="W9" i="6"/>
  <c r="AB12" i="6"/>
  <c r="R5" i="6"/>
  <c r="AC15" i="5" l="1"/>
  <c r="AB15" i="5"/>
  <c r="AC14" i="5"/>
  <c r="AB14" i="5"/>
  <c r="AC13" i="5"/>
  <c r="AB13" i="5"/>
  <c r="AC12" i="5"/>
  <c r="AB12" i="5"/>
  <c r="AC11" i="5"/>
  <c r="AB11" i="5"/>
  <c r="AC10" i="5"/>
  <c r="AB10" i="5"/>
  <c r="AC9" i="5"/>
  <c r="AB9" i="5"/>
  <c r="AC6" i="4"/>
  <c r="AB6" i="4"/>
  <c r="AC7" i="4"/>
  <c r="AC8" i="4"/>
  <c r="AC9" i="4"/>
  <c r="AC10" i="4"/>
  <c r="AC11" i="4"/>
  <c r="AC12" i="4"/>
  <c r="X6" i="4"/>
  <c r="AB12" i="4"/>
  <c r="AB11" i="4"/>
  <c r="AB10" i="4"/>
  <c r="AB9" i="4"/>
  <c r="AB8" i="4"/>
  <c r="AB7" i="4"/>
  <c r="X7" i="4"/>
  <c r="X8" i="4"/>
  <c r="X9" i="4"/>
  <c r="X10" i="4"/>
  <c r="X11" i="4"/>
  <c r="X12" i="4"/>
  <c r="W7" i="4"/>
  <c r="W8" i="4"/>
  <c r="W9" i="4"/>
  <c r="W10" i="4"/>
  <c r="W11" i="4"/>
  <c r="W12" i="4"/>
  <c r="W6" i="4"/>
  <c r="S4" i="4"/>
  <c r="S5" i="4"/>
  <c r="S6" i="4"/>
  <c r="S7" i="4"/>
  <c r="S8" i="4"/>
  <c r="S9" i="4"/>
  <c r="S10" i="4"/>
  <c r="S11" i="4"/>
  <c r="S12" i="4"/>
  <c r="S3" i="4"/>
  <c r="R4" i="4"/>
  <c r="R5" i="4"/>
  <c r="R6" i="4"/>
  <c r="R7" i="4"/>
  <c r="R8" i="4"/>
  <c r="R9" i="4"/>
  <c r="R10" i="4"/>
  <c r="R11" i="4"/>
  <c r="R12" i="4"/>
  <c r="R3" i="4"/>
  <c r="N4" i="4"/>
  <c r="N5" i="4"/>
  <c r="N6" i="4"/>
  <c r="N7" i="4"/>
  <c r="N8" i="4"/>
  <c r="N9" i="4"/>
  <c r="N10" i="4"/>
  <c r="N11" i="4"/>
  <c r="N12" i="4"/>
  <c r="N3" i="4"/>
  <c r="M3" i="4"/>
  <c r="M4" i="4"/>
  <c r="M5" i="4"/>
  <c r="M6" i="4"/>
  <c r="M7" i="4"/>
  <c r="M8" i="4"/>
  <c r="M9" i="4"/>
  <c r="M10" i="4"/>
  <c r="M11" i="4"/>
  <c r="M12" i="4"/>
  <c r="I4" i="4"/>
  <c r="I5" i="4"/>
  <c r="I6" i="4"/>
  <c r="I7" i="4"/>
  <c r="I8" i="4"/>
  <c r="I9" i="4"/>
  <c r="I10" i="4"/>
  <c r="I11" i="4"/>
  <c r="I12" i="4"/>
  <c r="I3" i="4"/>
  <c r="F4" i="4"/>
  <c r="F5" i="4"/>
  <c r="F6" i="4"/>
  <c r="F7" i="4"/>
  <c r="F8" i="4"/>
  <c r="F9" i="4"/>
  <c r="F10" i="4"/>
  <c r="F11" i="4"/>
  <c r="F12" i="4"/>
  <c r="F3" i="4"/>
</calcChain>
</file>

<file path=xl/sharedStrings.xml><?xml version="1.0" encoding="utf-8"?>
<sst xmlns="http://schemas.openxmlformats.org/spreadsheetml/2006/main" count="242" uniqueCount="36">
  <si>
    <t>SAC</t>
  </si>
  <si>
    <t>SCC</t>
  </si>
  <si>
    <t>P1</t>
  </si>
  <si>
    <t>P2</t>
  </si>
  <si>
    <t>Annual</t>
  </si>
  <si>
    <t>Recal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</si>
  <si>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</si>
  <si>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</si>
  <si>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</si>
  <si>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</si>
  <si>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</si>
  <si>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</si>
  <si>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</si>
  <si>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</si>
  <si>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</si>
  <si>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</si>
  <si>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FTES</t>
  </si>
  <si>
    <t>Reported</t>
  </si>
  <si>
    <t>SAC-P1</t>
  </si>
  <si>
    <t>SCC-P1</t>
  </si>
  <si>
    <t>SAC-P2</t>
  </si>
  <si>
    <t>SCC-P2</t>
  </si>
  <si>
    <t>SAC-Annual</t>
  </si>
  <si>
    <t>SCC-Annual</t>
  </si>
  <si>
    <t>SAC-Recal</t>
  </si>
  <si>
    <t>SCC-Recal</t>
  </si>
  <si>
    <t>P3</t>
  </si>
  <si>
    <t>P1 (Jan 15)</t>
  </si>
  <si>
    <t>P2 (April 20)</t>
  </si>
  <si>
    <t>Annual-P3 (July 15)</t>
  </si>
  <si>
    <t>Recal (Nov 1)</t>
  </si>
  <si>
    <t>Compared to</t>
  </si>
  <si>
    <t>NR</t>
  </si>
  <si>
    <t>NR - No Recal submitted in these years.</t>
  </si>
  <si>
    <t>Changes in Reported FTES Over Time (10-years)</t>
  </si>
  <si>
    <t>Changes in Reported FTES Over Time (10-years) - Backed Out Summer 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</si>
</sst>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[Red]\(0.00\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43" fontId="2" fillId="2" borderId="1" xfId="1" applyFont="1" applyFill="1" applyBorder="1" applyAlignment="1">
      <alignment horizontal="center"/>
    </xf>
    <xf numFmtId="43" fontId="0" fillId="0" borderId="0" xfId="1" applyFont="1"/>
    <xf numFmtId="0" fontId="2" fillId="2" borderId="0" xfId="0" applyFont="1" applyFill="1" applyBorder="1"/>
    <xf numFmtId="0" fontId="2" fillId="2" borderId="1" xfId="0" applyFont="1" applyFill="1" applyBorder="1"/>
    <xf numFmtId="43" fontId="2" fillId="2" borderId="0" xfId="1" applyFont="1" applyFill="1" applyBorder="1" applyAlignment="1">
      <alignment horizontal="center"/>
    </xf>
    <xf numFmtId="43" fontId="2" fillId="2" borderId="0" xfId="1" applyFont="1" applyFill="1" applyBorder="1" applyAlignment="1">
      <alignment horizontal="center"/>
    </xf>
    <xf numFmtId="43" fontId="3" fillId="0" borderId="0" xfId="1" applyFont="1"/>
    <xf numFmtId="0" fontId="4" fillId="0" borderId="0" xfId="0" applyFont="1"/>
    <xf numFmtId="43" fontId="2" fillId="2" borderId="0" xfId="1" applyFont="1" applyFill="1" applyBorder="1" applyAlignment="1">
      <alignment horizontal="center"/>
    </xf>
    <xf numFmtId="43" fontId="0" fillId="2" borderId="0" xfId="1" applyFont="1" applyFill="1"/>
    <xf numFmtId="164" fontId="0" fillId="0" borderId="0" xfId="2" applyNumberFormat="1" applyFont="1"/>
    <xf numFmtId="43" fontId="2" fillId="2" borderId="1" xfId="1" applyFont="1" applyFill="1" applyBorder="1" applyAlignment="1">
      <alignment horizontal="center" vertical="center"/>
    </xf>
    <xf numFmtId="43" fontId="0" fillId="0" borderId="0" xfId="1" applyFont="1" applyAlignment="1">
      <alignment vertical="center"/>
    </xf>
    <xf numFmtId="43" fontId="0" fillId="0" borderId="0" xfId="1" applyFont="1" applyFill="1"/>
    <xf numFmtId="164" fontId="0" fillId="2" borderId="0" xfId="2" applyNumberFormat="1" applyFont="1" applyFill="1"/>
    <xf numFmtId="43" fontId="2" fillId="2" borderId="0" xfId="1" applyFont="1" applyFill="1" applyBorder="1" applyAlignment="1">
      <alignment horizontal="center"/>
    </xf>
    <xf numFmtId="164" fontId="0" fillId="0" borderId="0" xfId="2" applyNumberFormat="1" applyFont="1" applyFill="1"/>
    <xf numFmtId="0" fontId="5" fillId="0" borderId="0" xfId="0" applyFont="1"/>
    <xf numFmtId="43" fontId="0" fillId="3" borderId="0" xfId="1" applyFont="1" applyFill="1"/>
    <xf numFmtId="43" fontId="0" fillId="2" borderId="0" xfId="1" applyFont="1" applyFill="1" applyAlignment="1">
      <alignment vertical="center"/>
    </xf>
    <xf numFmtId="0" fontId="0" fillId="2" borderId="0" xfId="0" applyFill="1"/>
    <xf numFmtId="43" fontId="2" fillId="2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SAC!$B$2</c:f>
              <c:strCache>
                <c:ptCount val="1"/>
                <c:pt idx="0">
                  <c:v> SAC-P1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SAC!$A$3:$A$12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SAC!$B$3:$B$12</c:f>
              <c:numCache>
                <c:formatCode>_(* #,##0.00_);_(* \(#,##0.00\);_(* "-"??_);_(@_)</c:formatCode>
                <c:ptCount val="10"/>
                <c:pt idx="0">
                  <c:v>20660.63</c:v>
                </c:pt>
                <c:pt idx="1">
                  <c:v>19773.7</c:v>
                </c:pt>
                <c:pt idx="2">
                  <c:v>20459.22</c:v>
                </c:pt>
                <c:pt idx="3">
                  <c:v>18463.87</c:v>
                </c:pt>
                <c:pt idx="4">
                  <c:v>19660.97</c:v>
                </c:pt>
                <c:pt idx="5">
                  <c:v>16161.2</c:v>
                </c:pt>
                <c:pt idx="6">
                  <c:v>17104.59</c:v>
                </c:pt>
                <c:pt idx="7">
                  <c:v>17780.59</c:v>
                </c:pt>
                <c:pt idx="8">
                  <c:v>20131.97</c:v>
                </c:pt>
                <c:pt idx="9">
                  <c:v>22346.44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E-4C05-B684-FF6F1605354A}"/>
            </c:ext>
          </c:extLst>
        </c:ser>
        <c:ser>
          <c:idx val="1"/>
          <c:order val="1"/>
          <c:tx>
            <c:strRef>
              <c:f>SAC!$C$2</c:f>
              <c:strCache>
                <c:ptCount val="1"/>
                <c:pt idx="0">
                  <c:v> SAC-P2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SAC!$A$3:$A$12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SAC!$C$3:$C$12</c:f>
              <c:numCache>
                <c:formatCode>_(* #,##0.00_);_(* \(#,##0.00\);_(* "-"??_);_(@_)</c:formatCode>
                <c:ptCount val="10"/>
                <c:pt idx="0">
                  <c:v>20357.45</c:v>
                </c:pt>
                <c:pt idx="1">
                  <c:v>20133.580000000002</c:v>
                </c:pt>
                <c:pt idx="2">
                  <c:v>20261.18</c:v>
                </c:pt>
                <c:pt idx="3">
                  <c:v>19205.61</c:v>
                </c:pt>
                <c:pt idx="4">
                  <c:v>17980.52</c:v>
                </c:pt>
                <c:pt idx="5">
                  <c:v>16451.16</c:v>
                </c:pt>
                <c:pt idx="6">
                  <c:v>16957.29</c:v>
                </c:pt>
                <c:pt idx="7">
                  <c:v>17844.38</c:v>
                </c:pt>
                <c:pt idx="8">
                  <c:v>20459.04</c:v>
                </c:pt>
                <c:pt idx="9">
                  <c:v>21949.27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E-4C05-B684-FF6F1605354A}"/>
            </c:ext>
          </c:extLst>
        </c:ser>
        <c:ser>
          <c:idx val="2"/>
          <c:order val="2"/>
          <c:tx>
            <c:strRef>
              <c:f>SAC!$D$2</c:f>
              <c:strCache>
                <c:ptCount val="1"/>
                <c:pt idx="0">
                  <c:v> SAC-Annual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SAC!$A$3:$A$12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SAC!$D$3:$D$12</c:f>
              <c:numCache>
                <c:formatCode>_(* #,##0.00_);_(* \(#,##0.00\);_(* "-"??_);_(@_)</c:formatCode>
                <c:ptCount val="10"/>
                <c:pt idx="0">
                  <c:v>20334.169999999998</c:v>
                </c:pt>
                <c:pt idx="1">
                  <c:v>19107.189999999999</c:v>
                </c:pt>
                <c:pt idx="2">
                  <c:v>20442.47</c:v>
                </c:pt>
                <c:pt idx="3">
                  <c:v>18004.5</c:v>
                </c:pt>
                <c:pt idx="4">
                  <c:v>18515.41</c:v>
                </c:pt>
                <c:pt idx="5">
                  <c:v>16733.32</c:v>
                </c:pt>
                <c:pt idx="6">
                  <c:v>16943.23</c:v>
                </c:pt>
                <c:pt idx="7">
                  <c:v>19069.98</c:v>
                </c:pt>
                <c:pt idx="8">
                  <c:v>20400.25</c:v>
                </c:pt>
                <c:pt idx="9">
                  <c:v>22023.51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EE-4C05-B684-FF6F1605354A}"/>
            </c:ext>
          </c:extLst>
        </c:ser>
        <c:ser>
          <c:idx val="3"/>
          <c:order val="3"/>
          <c:tx>
            <c:strRef>
              <c:f>SAC!$E$2</c:f>
              <c:strCache>
                <c:ptCount val="1"/>
                <c:pt idx="0">
                  <c:v> SAC-Recal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SAC!$A$3:$A$12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SAC!$E$3:$E$12</c:f>
              <c:numCache>
                <c:formatCode>_(* #,##0.00_);_(* \(#,##0.00\);_(* "-"??_);_(@_)</c:formatCode>
                <c:ptCount val="10"/>
                <c:pt idx="3">
                  <c:v>18024.490000000002</c:v>
                </c:pt>
                <c:pt idx="4">
                  <c:v>18517.900000000001</c:v>
                </c:pt>
                <c:pt idx="5">
                  <c:v>17002.12</c:v>
                </c:pt>
                <c:pt idx="6">
                  <c:v>17934.310000000001</c:v>
                </c:pt>
                <c:pt idx="7">
                  <c:v>19108.830000000002</c:v>
                </c:pt>
                <c:pt idx="8">
                  <c:v>20338.07</c:v>
                </c:pt>
                <c:pt idx="9">
                  <c:v>22310.48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EE-4C05-B684-FF6F16053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216399"/>
        <c:axId val="1874208239"/>
      </c:lineChart>
      <c:catAx>
        <c:axId val="1874216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4208239"/>
        <c:crosses val="autoZero"/>
        <c:auto val="1"/>
        <c:lblAlgn val="ctr"/>
        <c:lblOffset val="100"/>
        <c:noMultiLvlLbl val="0"/>
      </c:catAx>
      <c:valAx>
        <c:axId val="1874208239"/>
        <c:scaling>
          <c:orientation val="minMax"/>
          <c:min val="1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4216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SAC!$B$19</c:f>
              <c:strCache>
                <c:ptCount val="1"/>
                <c:pt idx="0">
                  <c:v> SAC-P1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SAC!$C$18:$L$18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SAC!$C$19:$L$19</c:f>
              <c:numCache>
                <c:formatCode>_(* #,##0.00_);_(* \(#,##0.00\);_(* "-"??_);_(@_)</c:formatCode>
                <c:ptCount val="10"/>
                <c:pt idx="0">
                  <c:v>20660.63</c:v>
                </c:pt>
                <c:pt idx="1">
                  <c:v>19773.7</c:v>
                </c:pt>
                <c:pt idx="2">
                  <c:v>20459.22</c:v>
                </c:pt>
                <c:pt idx="3">
                  <c:v>18463.87</c:v>
                </c:pt>
                <c:pt idx="4">
                  <c:v>19660.97</c:v>
                </c:pt>
                <c:pt idx="5">
                  <c:v>16161.2</c:v>
                </c:pt>
                <c:pt idx="6">
                  <c:v>17104.59</c:v>
                </c:pt>
                <c:pt idx="7">
                  <c:v>17780.59</c:v>
                </c:pt>
                <c:pt idx="8">
                  <c:v>20131.97</c:v>
                </c:pt>
                <c:pt idx="9">
                  <c:v>22346.44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9-4F20-82FF-62CF846A8778}"/>
            </c:ext>
          </c:extLst>
        </c:ser>
        <c:ser>
          <c:idx val="1"/>
          <c:order val="1"/>
          <c:tx>
            <c:strRef>
              <c:f>SAC!$B$20</c:f>
              <c:strCache>
                <c:ptCount val="1"/>
                <c:pt idx="0">
                  <c:v> SAC-P2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SAC!$C$18:$L$18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SAC!$C$20:$L$20</c:f>
              <c:numCache>
                <c:formatCode>_(* #,##0.00_);_(* \(#,##0.00\);_(* "-"??_);_(@_)</c:formatCode>
                <c:ptCount val="10"/>
                <c:pt idx="0">
                  <c:v>20357.45</c:v>
                </c:pt>
                <c:pt idx="1">
                  <c:v>20133.580000000002</c:v>
                </c:pt>
                <c:pt idx="2">
                  <c:v>20261.18</c:v>
                </c:pt>
                <c:pt idx="3">
                  <c:v>19205.61</c:v>
                </c:pt>
                <c:pt idx="4">
                  <c:v>17980.52</c:v>
                </c:pt>
                <c:pt idx="5">
                  <c:v>16451.16</c:v>
                </c:pt>
                <c:pt idx="6">
                  <c:v>16957.29</c:v>
                </c:pt>
                <c:pt idx="7">
                  <c:v>17844.38</c:v>
                </c:pt>
                <c:pt idx="8">
                  <c:v>20459.04</c:v>
                </c:pt>
                <c:pt idx="9">
                  <c:v>21949.27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9-4F20-82FF-62CF846A8778}"/>
            </c:ext>
          </c:extLst>
        </c:ser>
        <c:ser>
          <c:idx val="2"/>
          <c:order val="2"/>
          <c:tx>
            <c:strRef>
              <c:f>SAC!$B$21</c:f>
              <c:strCache>
                <c:ptCount val="1"/>
                <c:pt idx="0">
                  <c:v> SAC-Annual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SAC!$C$18:$L$18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SAC!$C$21:$L$21</c:f>
              <c:numCache>
                <c:formatCode>_(* #,##0.00_);_(* \(#,##0.00\);_(* "-"??_);_(@_)</c:formatCode>
                <c:ptCount val="10"/>
                <c:pt idx="0">
                  <c:v>20334.169999999998</c:v>
                </c:pt>
                <c:pt idx="1">
                  <c:v>19107.189999999999</c:v>
                </c:pt>
                <c:pt idx="2">
                  <c:v>20442.47</c:v>
                </c:pt>
                <c:pt idx="3">
                  <c:v>18004.5</c:v>
                </c:pt>
                <c:pt idx="4">
                  <c:v>18515.41</c:v>
                </c:pt>
                <c:pt idx="5">
                  <c:v>16733.32</c:v>
                </c:pt>
                <c:pt idx="6">
                  <c:v>16943.23</c:v>
                </c:pt>
                <c:pt idx="7">
                  <c:v>19069.98</c:v>
                </c:pt>
                <c:pt idx="8">
                  <c:v>20400.25</c:v>
                </c:pt>
                <c:pt idx="9">
                  <c:v>22023.51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99-4F20-82FF-62CF846A8778}"/>
            </c:ext>
          </c:extLst>
        </c:ser>
        <c:ser>
          <c:idx val="3"/>
          <c:order val="3"/>
          <c:tx>
            <c:strRef>
              <c:f>SAC!$B$22</c:f>
              <c:strCache>
                <c:ptCount val="1"/>
                <c:pt idx="0">
                  <c:v> SAC-Recal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SAC!$C$18:$L$18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SAC!$C$22:$L$22</c:f>
              <c:numCache>
                <c:formatCode>_(* #,##0.00_);_(* \(#,##0.00\);_(* "-"??_);_(@_)</c:formatCode>
                <c:ptCount val="10"/>
                <c:pt idx="3">
                  <c:v>18024.490000000002</c:v>
                </c:pt>
                <c:pt idx="4">
                  <c:v>18517.900000000001</c:v>
                </c:pt>
                <c:pt idx="5">
                  <c:v>17002.12</c:v>
                </c:pt>
                <c:pt idx="6">
                  <c:v>17934.310000000001</c:v>
                </c:pt>
                <c:pt idx="7">
                  <c:v>19108.830000000002</c:v>
                </c:pt>
                <c:pt idx="8">
                  <c:v>20338.07</c:v>
                </c:pt>
                <c:pt idx="9">
                  <c:v>22310.48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99-4F20-82FF-62CF846A8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6447775"/>
        <c:axId val="1666442975"/>
      </c:lineChart>
      <c:catAx>
        <c:axId val="1666447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6442975"/>
        <c:crosses val="autoZero"/>
        <c:auto val="1"/>
        <c:lblAlgn val="ctr"/>
        <c:lblOffset val="100"/>
        <c:noMultiLvlLbl val="0"/>
      </c:catAx>
      <c:valAx>
        <c:axId val="1666442975"/>
        <c:scaling>
          <c:orientation val="minMax"/>
          <c:min val="1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6447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SCC!$B$2</c:f>
              <c:strCache>
                <c:ptCount val="1"/>
                <c:pt idx="0">
                  <c:v> SCC-P1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SCC!$A$3:$A$12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SCC!$B$3:$B$12</c:f>
              <c:numCache>
                <c:formatCode>_(* #,##0.00_);_(* \(#,##0.00\);_(* "-"??_);_(@_)</c:formatCode>
                <c:ptCount val="10"/>
                <c:pt idx="0">
                  <c:v>8630.2999999999993</c:v>
                </c:pt>
                <c:pt idx="1">
                  <c:v>8501.2900000000009</c:v>
                </c:pt>
                <c:pt idx="2">
                  <c:v>8548.43</c:v>
                </c:pt>
                <c:pt idx="3">
                  <c:v>7884.64</c:v>
                </c:pt>
                <c:pt idx="4">
                  <c:v>8537.5</c:v>
                </c:pt>
                <c:pt idx="5">
                  <c:v>8429.74</c:v>
                </c:pt>
                <c:pt idx="6">
                  <c:v>8205.0499999999993</c:v>
                </c:pt>
                <c:pt idx="7">
                  <c:v>7867.87</c:v>
                </c:pt>
                <c:pt idx="8">
                  <c:v>9063.42</c:v>
                </c:pt>
                <c:pt idx="9">
                  <c:v>8767.01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B2F-B4DB-701E307AA5EE}"/>
            </c:ext>
          </c:extLst>
        </c:ser>
        <c:ser>
          <c:idx val="1"/>
          <c:order val="1"/>
          <c:tx>
            <c:strRef>
              <c:f>SCC!$C$2</c:f>
              <c:strCache>
                <c:ptCount val="1"/>
                <c:pt idx="0">
                  <c:v> SCC-P2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SCC!$A$3:$A$12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SCC!$C$3:$C$12</c:f>
              <c:numCache>
                <c:formatCode>_(* #,##0.00_);_(* \(#,##0.00\);_(* "-"??_);_(@_)</c:formatCode>
                <c:ptCount val="10"/>
                <c:pt idx="0">
                  <c:v>8531.9500000000007</c:v>
                </c:pt>
                <c:pt idx="1">
                  <c:v>8798.1299999999992</c:v>
                </c:pt>
                <c:pt idx="2">
                  <c:v>8913.2000000000007</c:v>
                </c:pt>
                <c:pt idx="3">
                  <c:v>7866.79</c:v>
                </c:pt>
                <c:pt idx="4">
                  <c:v>8330.73</c:v>
                </c:pt>
                <c:pt idx="5">
                  <c:v>8148.59</c:v>
                </c:pt>
                <c:pt idx="6">
                  <c:v>7847.22</c:v>
                </c:pt>
                <c:pt idx="7">
                  <c:v>7758.58</c:v>
                </c:pt>
                <c:pt idx="8">
                  <c:v>8913.36</c:v>
                </c:pt>
                <c:pt idx="9">
                  <c:v>9150.2099999999991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A-4B2F-B4DB-701E307AA5EE}"/>
            </c:ext>
          </c:extLst>
        </c:ser>
        <c:ser>
          <c:idx val="2"/>
          <c:order val="2"/>
          <c:tx>
            <c:strRef>
              <c:f>SCC!$D$2</c:f>
              <c:strCache>
                <c:ptCount val="1"/>
                <c:pt idx="0">
                  <c:v> SCC-Annual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SCC!$A$3:$A$12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SCC!$D$3:$D$12</c:f>
              <c:numCache>
                <c:formatCode>_(* #,##0.00_);_(* \(#,##0.00\);_(* "-"??_);_(@_)</c:formatCode>
                <c:ptCount val="10"/>
                <c:pt idx="0">
                  <c:v>8567.26</c:v>
                </c:pt>
                <c:pt idx="1">
                  <c:v>8410.1200000000008</c:v>
                </c:pt>
                <c:pt idx="2">
                  <c:v>8936.07</c:v>
                </c:pt>
                <c:pt idx="3">
                  <c:v>7879.3</c:v>
                </c:pt>
                <c:pt idx="4">
                  <c:v>8507.9500000000007</c:v>
                </c:pt>
                <c:pt idx="5">
                  <c:v>8229.58</c:v>
                </c:pt>
                <c:pt idx="6">
                  <c:v>7810.77</c:v>
                </c:pt>
                <c:pt idx="7">
                  <c:v>8155.1</c:v>
                </c:pt>
                <c:pt idx="8">
                  <c:v>8687.66</c:v>
                </c:pt>
                <c:pt idx="9">
                  <c:v>8644.5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EA-4B2F-B4DB-701E307AA5EE}"/>
            </c:ext>
          </c:extLst>
        </c:ser>
        <c:ser>
          <c:idx val="3"/>
          <c:order val="3"/>
          <c:tx>
            <c:strRef>
              <c:f>SCC!$E$2</c:f>
              <c:strCache>
                <c:ptCount val="1"/>
                <c:pt idx="0">
                  <c:v> SCC-Recal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SCC!$A$3:$A$12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SCC!$E$3:$E$12</c:f>
              <c:numCache>
                <c:formatCode>_(* #,##0.00_);_(* \(#,##0.00\);_(* "-"??_);_(@_)</c:formatCode>
                <c:ptCount val="10"/>
                <c:pt idx="3">
                  <c:v>7901.03</c:v>
                </c:pt>
                <c:pt idx="4">
                  <c:v>8511.08</c:v>
                </c:pt>
                <c:pt idx="5">
                  <c:v>8331.6200000000008</c:v>
                </c:pt>
                <c:pt idx="6">
                  <c:v>8268.67</c:v>
                </c:pt>
                <c:pt idx="7">
                  <c:v>8185.24</c:v>
                </c:pt>
                <c:pt idx="8">
                  <c:v>8664.77</c:v>
                </c:pt>
                <c:pt idx="9">
                  <c:v>8709.8700000000008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EA-4B2F-B4DB-701E307A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252879"/>
        <c:axId val="1874255279"/>
      </c:lineChart>
      <c:catAx>
        <c:axId val="187425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4255279"/>
        <c:crosses val="autoZero"/>
        <c:auto val="1"/>
        <c:lblAlgn val="ctr"/>
        <c:lblOffset val="100"/>
        <c:noMultiLvlLbl val="0"/>
      </c:catAx>
      <c:valAx>
        <c:axId val="1874255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425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SCC!$B$19</c:f>
              <c:strCache>
                <c:ptCount val="1"/>
                <c:pt idx="0">
                  <c:v> SCC-P1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SCC!$C$18:$L$18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SCC!$C$19:$L$19</c:f>
              <c:numCache>
                <c:formatCode>_(* #,##0.00_);_(* \(#,##0.00\);_(* "-"??_);_(@_)</c:formatCode>
                <c:ptCount val="10"/>
                <c:pt idx="0">
                  <c:v>8630.2999999999993</c:v>
                </c:pt>
                <c:pt idx="1">
                  <c:v>8501.2900000000009</c:v>
                </c:pt>
                <c:pt idx="2">
                  <c:v>8548.43</c:v>
                </c:pt>
                <c:pt idx="3">
                  <c:v>7884.64</c:v>
                </c:pt>
                <c:pt idx="4">
                  <c:v>8537.5</c:v>
                </c:pt>
                <c:pt idx="5">
                  <c:v>8429.74</c:v>
                </c:pt>
                <c:pt idx="6">
                  <c:v>8205.0499999999993</c:v>
                </c:pt>
                <c:pt idx="7">
                  <c:v>7867.87</c:v>
                </c:pt>
                <c:pt idx="8">
                  <c:v>9063.42</c:v>
                </c:pt>
                <c:pt idx="9">
                  <c:v>8767.01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4-4BE8-8731-A32A6E3B618B}"/>
            </c:ext>
          </c:extLst>
        </c:ser>
        <c:ser>
          <c:idx val="1"/>
          <c:order val="1"/>
          <c:tx>
            <c:strRef>
              <c:f>SCC!$B$20</c:f>
              <c:strCache>
                <c:ptCount val="1"/>
                <c:pt idx="0">
                  <c:v> SCC-P2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SCC!$C$18:$L$18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SCC!$C$20:$L$20</c:f>
              <c:numCache>
                <c:formatCode>_(* #,##0.00_);_(* \(#,##0.00\);_(* "-"??_);_(@_)</c:formatCode>
                <c:ptCount val="10"/>
                <c:pt idx="0">
                  <c:v>8531.9500000000007</c:v>
                </c:pt>
                <c:pt idx="1">
                  <c:v>8798.1299999999992</c:v>
                </c:pt>
                <c:pt idx="2">
                  <c:v>8913.2000000000007</c:v>
                </c:pt>
                <c:pt idx="3">
                  <c:v>7866.79</c:v>
                </c:pt>
                <c:pt idx="4">
                  <c:v>8330.73</c:v>
                </c:pt>
                <c:pt idx="5">
                  <c:v>8148.59</c:v>
                </c:pt>
                <c:pt idx="6">
                  <c:v>7847.22</c:v>
                </c:pt>
                <c:pt idx="7">
                  <c:v>7758.58</c:v>
                </c:pt>
                <c:pt idx="8">
                  <c:v>8913.36</c:v>
                </c:pt>
                <c:pt idx="9">
                  <c:v>9150.2099999999991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4-4BE8-8731-A32A6E3B618B}"/>
            </c:ext>
          </c:extLst>
        </c:ser>
        <c:ser>
          <c:idx val="2"/>
          <c:order val="2"/>
          <c:tx>
            <c:strRef>
              <c:f>SCC!$B$21</c:f>
              <c:strCache>
                <c:ptCount val="1"/>
                <c:pt idx="0">
                  <c:v> SCC-Annual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SCC!$C$18:$L$18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SCC!$C$21:$L$21</c:f>
              <c:numCache>
                <c:formatCode>_(* #,##0.00_);_(* \(#,##0.00\);_(* "-"??_);_(@_)</c:formatCode>
                <c:ptCount val="10"/>
                <c:pt idx="0">
                  <c:v>8567.26</c:v>
                </c:pt>
                <c:pt idx="1">
                  <c:v>8410.1200000000008</c:v>
                </c:pt>
                <c:pt idx="2">
                  <c:v>8936.07</c:v>
                </c:pt>
                <c:pt idx="3">
                  <c:v>7879.3</c:v>
                </c:pt>
                <c:pt idx="4">
                  <c:v>8507.9500000000007</c:v>
                </c:pt>
                <c:pt idx="5">
                  <c:v>8229.58</c:v>
                </c:pt>
                <c:pt idx="6">
                  <c:v>7810.77</c:v>
                </c:pt>
                <c:pt idx="7">
                  <c:v>8155.1</c:v>
                </c:pt>
                <c:pt idx="8">
                  <c:v>8687.66</c:v>
                </c:pt>
                <c:pt idx="9">
                  <c:v>8644.5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04-4BE8-8731-A32A6E3B618B}"/>
            </c:ext>
          </c:extLst>
        </c:ser>
        <c:ser>
          <c:idx val="3"/>
          <c:order val="3"/>
          <c:tx>
            <c:strRef>
              <c:f>SCC!$B$22</c:f>
              <c:strCache>
                <c:ptCount val="1"/>
                <c:pt idx="0">
                  <c:v> SCC-Recal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SCC!$C$18:$L$18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SCC!$C$22:$L$22</c:f>
              <c:numCache>
                <c:formatCode>_(* #,##0.00_);_(* \(#,##0.00\);_(* "-"??_);_(@_)</c:formatCode>
                <c:ptCount val="10"/>
                <c:pt idx="3">
                  <c:v>7901.03</c:v>
                </c:pt>
                <c:pt idx="4">
                  <c:v>8511.08</c:v>
                </c:pt>
                <c:pt idx="5">
                  <c:v>8331.6200000000008</c:v>
                </c:pt>
                <c:pt idx="6">
                  <c:v>8268.67</c:v>
                </c:pt>
                <c:pt idx="7">
                  <c:v>8185.24</c:v>
                </c:pt>
                <c:pt idx="8">
                  <c:v>8664.77</c:v>
                </c:pt>
                <c:pt idx="9">
                  <c:v>8709.8700000000008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04-4BE8-8731-A32A6E3B6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2079"/>
        <c:axId val="12113519"/>
      </c:lineChart>
      <c:catAx>
        <c:axId val="1211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13519"/>
        <c:crosses val="autoZero"/>
        <c:auto val="1"/>
        <c:lblAlgn val="ctr"/>
        <c:lblOffset val="100"/>
        <c:noMultiLvlLbl val="0"/>
      </c:catAx>
      <c:valAx>
        <c:axId val="12113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12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716017</xdr:colOff>
      <xdr:row>7</xdr:row>
      <xdr:rowOff>0</xdr:rowOff>
    </xdr:from>
    <xdr:to>
      <xdr:col>4</xdr:col>
      <xdr:colOff>151086</xdr:colOff>
      <xdr:row>7</xdr:row>
      <xdr:rowOff>170793</xdr:rowOff>
    </xdr:to>
    <xdr:sp macro="" textlink="">
      <xdr:nvSpPr>
        <xdr:cNvPr id="8" name="Arrow: Down 7">
          <a:extLst>
            <a:ext uri="{FF2B5EF4-FFF2-40B4-BE49-F238E27FC236}">
              <a16:creationId xmlns:a16="http://schemas.microsoft.com/office/drawing/2014/main" id="{E0B64E82-1DDC-4793-A413-AFE0B7E18A90}"/>
            </a:ext>
          </a:extLst>
        </xdr:cNvPr>
        <xdr:cNvSpPr/>
      </xdr:nvSpPr>
      <xdr:spPr>
        <a:xfrm>
          <a:off x="2772103" y="762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9</xdr:row>
      <xdr:rowOff>0</xdr:rowOff>
    </xdr:from>
    <xdr:to>
      <xdr:col>4</xdr:col>
      <xdr:colOff>151086</xdr:colOff>
      <xdr:row>9</xdr:row>
      <xdr:rowOff>170793</xdr:rowOff>
    </xdr:to>
    <xdr:sp macro="" textlink="">
      <xdr:nvSpPr>
        <xdr:cNvPr id="9" name="Arrow: Down 8">
          <a:extLst>
            <a:ext uri="{FF2B5EF4-FFF2-40B4-BE49-F238E27FC236}">
              <a16:creationId xmlns:a16="http://schemas.microsoft.com/office/drawing/2014/main" id="{A8A98AA9-DE99-44D5-9E10-B942975E3826}"/>
            </a:ext>
          </a:extLst>
        </xdr:cNvPr>
        <xdr:cNvSpPr/>
      </xdr:nvSpPr>
      <xdr:spPr>
        <a:xfrm>
          <a:off x="2772103" y="1143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11</xdr:row>
      <xdr:rowOff>0</xdr:rowOff>
    </xdr:from>
    <xdr:to>
      <xdr:col>4</xdr:col>
      <xdr:colOff>151086</xdr:colOff>
      <xdr:row>11</xdr:row>
      <xdr:rowOff>170793</xdr:rowOff>
    </xdr:to>
    <xdr:sp macro="" textlink="">
      <xdr:nvSpPr>
        <xdr:cNvPr id="11" name="Arrow: Down 10">
          <a:extLst>
            <a:ext uri="{FF2B5EF4-FFF2-40B4-BE49-F238E27FC236}">
              <a16:creationId xmlns:a16="http://schemas.microsoft.com/office/drawing/2014/main" id="{8EC42EFD-A43E-46FB-9928-29BF7A5E1851}"/>
            </a:ext>
          </a:extLst>
        </xdr:cNvPr>
        <xdr:cNvSpPr/>
      </xdr:nvSpPr>
      <xdr:spPr>
        <a:xfrm>
          <a:off x="2772103" y="1524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14</xdr:row>
      <xdr:rowOff>0</xdr:rowOff>
    </xdr:from>
    <xdr:to>
      <xdr:col>4</xdr:col>
      <xdr:colOff>151086</xdr:colOff>
      <xdr:row>14</xdr:row>
      <xdr:rowOff>170793</xdr:rowOff>
    </xdr:to>
    <xdr:sp macro="" textlink="">
      <xdr:nvSpPr>
        <xdr:cNvPr id="13" name="Arrow: Down 12">
          <a:extLst>
            <a:ext uri="{FF2B5EF4-FFF2-40B4-BE49-F238E27FC236}">
              <a16:creationId xmlns:a16="http://schemas.microsoft.com/office/drawing/2014/main" id="{7F581537-FDAD-46BE-A1F2-CE3D112F550A}"/>
            </a:ext>
          </a:extLst>
        </xdr:cNvPr>
        <xdr:cNvSpPr/>
      </xdr:nvSpPr>
      <xdr:spPr>
        <a:xfrm>
          <a:off x="2772103" y="2095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8</xdr:row>
      <xdr:rowOff>0</xdr:rowOff>
    </xdr:from>
    <xdr:to>
      <xdr:col>4</xdr:col>
      <xdr:colOff>157655</xdr:colOff>
      <xdr:row>8</xdr:row>
      <xdr:rowOff>177362</xdr:rowOff>
    </xdr:to>
    <xdr:sp macro="" textlink="">
      <xdr:nvSpPr>
        <xdr:cNvPr id="14" name="Arrow: Up 13">
          <a:extLst>
            <a:ext uri="{FF2B5EF4-FFF2-40B4-BE49-F238E27FC236}">
              <a16:creationId xmlns:a16="http://schemas.microsoft.com/office/drawing/2014/main" id="{0725E83D-9746-40E2-A04A-37328EDF3FD6}"/>
            </a:ext>
          </a:extLst>
        </xdr:cNvPr>
        <xdr:cNvSpPr/>
      </xdr:nvSpPr>
      <xdr:spPr>
        <a:xfrm>
          <a:off x="2772103" y="952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10</xdr:row>
      <xdr:rowOff>0</xdr:rowOff>
    </xdr:from>
    <xdr:to>
      <xdr:col>4</xdr:col>
      <xdr:colOff>157655</xdr:colOff>
      <xdr:row>10</xdr:row>
      <xdr:rowOff>177362</xdr:rowOff>
    </xdr:to>
    <xdr:sp macro="" textlink="">
      <xdr:nvSpPr>
        <xdr:cNvPr id="15" name="Arrow: Up 14">
          <a:extLst>
            <a:ext uri="{FF2B5EF4-FFF2-40B4-BE49-F238E27FC236}">
              <a16:creationId xmlns:a16="http://schemas.microsoft.com/office/drawing/2014/main" id="{4273ADCA-597F-40C9-B460-1C6E64ACD486}"/>
            </a:ext>
          </a:extLst>
        </xdr:cNvPr>
        <xdr:cNvSpPr/>
      </xdr:nvSpPr>
      <xdr:spPr>
        <a:xfrm>
          <a:off x="2772103" y="1333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12</xdr:row>
      <xdr:rowOff>0</xdr:rowOff>
    </xdr:from>
    <xdr:to>
      <xdr:col>4</xdr:col>
      <xdr:colOff>157655</xdr:colOff>
      <xdr:row>12</xdr:row>
      <xdr:rowOff>177362</xdr:rowOff>
    </xdr:to>
    <xdr:sp macro="" textlink="">
      <xdr:nvSpPr>
        <xdr:cNvPr id="16" name="Arrow: Up 15">
          <a:extLst>
            <a:ext uri="{FF2B5EF4-FFF2-40B4-BE49-F238E27FC236}">
              <a16:creationId xmlns:a16="http://schemas.microsoft.com/office/drawing/2014/main" id="{4DAE7926-651D-49BA-A5E0-0D4CDDD03F38}"/>
            </a:ext>
          </a:extLst>
        </xdr:cNvPr>
        <xdr:cNvSpPr/>
      </xdr:nvSpPr>
      <xdr:spPr>
        <a:xfrm>
          <a:off x="2772103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13</xdr:row>
      <xdr:rowOff>0</xdr:rowOff>
    </xdr:from>
    <xdr:to>
      <xdr:col>4</xdr:col>
      <xdr:colOff>157655</xdr:colOff>
      <xdr:row>13</xdr:row>
      <xdr:rowOff>177362</xdr:rowOff>
    </xdr:to>
    <xdr:sp macro="" textlink="">
      <xdr:nvSpPr>
        <xdr:cNvPr id="17" name="Arrow: Up 16">
          <a:extLst>
            <a:ext uri="{FF2B5EF4-FFF2-40B4-BE49-F238E27FC236}">
              <a16:creationId xmlns:a16="http://schemas.microsoft.com/office/drawing/2014/main" id="{33D3FA3D-4847-47E5-AFAC-223F55582D38}"/>
            </a:ext>
          </a:extLst>
        </xdr:cNvPr>
        <xdr:cNvSpPr/>
      </xdr:nvSpPr>
      <xdr:spPr>
        <a:xfrm>
          <a:off x="2772103" y="1905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157655</xdr:colOff>
      <xdr:row>6</xdr:row>
      <xdr:rowOff>177362</xdr:rowOff>
    </xdr:to>
    <xdr:sp macro="" textlink="">
      <xdr:nvSpPr>
        <xdr:cNvPr id="18" name="Arrow: Up 17">
          <a:extLst>
            <a:ext uri="{FF2B5EF4-FFF2-40B4-BE49-F238E27FC236}">
              <a16:creationId xmlns:a16="http://schemas.microsoft.com/office/drawing/2014/main" id="{821AC159-8AD4-49BB-82CB-5C5C476A858E}"/>
            </a:ext>
          </a:extLst>
        </xdr:cNvPr>
        <xdr:cNvSpPr/>
      </xdr:nvSpPr>
      <xdr:spPr>
        <a:xfrm>
          <a:off x="3678621" y="571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6</xdr:col>
      <xdr:colOff>0</xdr:colOff>
      <xdr:row>7</xdr:row>
      <xdr:rowOff>0</xdr:rowOff>
    </xdr:from>
    <xdr:to>
      <xdr:col>6</xdr:col>
      <xdr:colOff>157655</xdr:colOff>
      <xdr:row>7</xdr:row>
      <xdr:rowOff>177362</xdr:rowOff>
    </xdr:to>
    <xdr:sp macro="" textlink="">
      <xdr:nvSpPr>
        <xdr:cNvPr id="19" name="Arrow: Up 18">
          <a:extLst>
            <a:ext uri="{FF2B5EF4-FFF2-40B4-BE49-F238E27FC236}">
              <a16:creationId xmlns:a16="http://schemas.microsoft.com/office/drawing/2014/main" id="{033844A2-76A4-4B7E-96EC-618E18B5E6E7}"/>
            </a:ext>
          </a:extLst>
        </xdr:cNvPr>
        <xdr:cNvSpPr/>
      </xdr:nvSpPr>
      <xdr:spPr>
        <a:xfrm>
          <a:off x="3678621" y="762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157655</xdr:colOff>
      <xdr:row>14</xdr:row>
      <xdr:rowOff>177362</xdr:rowOff>
    </xdr:to>
    <xdr:sp macro="" textlink="">
      <xdr:nvSpPr>
        <xdr:cNvPr id="21" name="Arrow: Up 20">
          <a:extLst>
            <a:ext uri="{FF2B5EF4-FFF2-40B4-BE49-F238E27FC236}">
              <a16:creationId xmlns:a16="http://schemas.microsoft.com/office/drawing/2014/main" id="{4E1CC7D8-46BC-424A-AF04-B944202AC5C4}"/>
            </a:ext>
          </a:extLst>
        </xdr:cNvPr>
        <xdr:cNvSpPr/>
      </xdr:nvSpPr>
      <xdr:spPr>
        <a:xfrm>
          <a:off x="3678621" y="2095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702879</xdr:colOff>
      <xdr:row>7</xdr:row>
      <xdr:rowOff>0</xdr:rowOff>
    </xdr:from>
    <xdr:to>
      <xdr:col>8</xdr:col>
      <xdr:colOff>157655</xdr:colOff>
      <xdr:row>7</xdr:row>
      <xdr:rowOff>177362</xdr:rowOff>
    </xdr:to>
    <xdr:sp macro="" textlink="">
      <xdr:nvSpPr>
        <xdr:cNvPr id="22" name="Arrow: Up 21">
          <a:extLst>
            <a:ext uri="{FF2B5EF4-FFF2-40B4-BE49-F238E27FC236}">
              <a16:creationId xmlns:a16="http://schemas.microsoft.com/office/drawing/2014/main" id="{8CC458DF-C19B-4D53-813F-24E65941A289}"/>
            </a:ext>
          </a:extLst>
        </xdr:cNvPr>
        <xdr:cNvSpPr/>
      </xdr:nvSpPr>
      <xdr:spPr>
        <a:xfrm>
          <a:off x="4670534" y="762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702879</xdr:colOff>
      <xdr:row>9</xdr:row>
      <xdr:rowOff>0</xdr:rowOff>
    </xdr:from>
    <xdr:to>
      <xdr:col>8</xdr:col>
      <xdr:colOff>157655</xdr:colOff>
      <xdr:row>9</xdr:row>
      <xdr:rowOff>177362</xdr:rowOff>
    </xdr:to>
    <xdr:sp macro="" textlink="">
      <xdr:nvSpPr>
        <xdr:cNvPr id="23" name="Arrow: Up 22">
          <a:extLst>
            <a:ext uri="{FF2B5EF4-FFF2-40B4-BE49-F238E27FC236}">
              <a16:creationId xmlns:a16="http://schemas.microsoft.com/office/drawing/2014/main" id="{45BEF795-36A4-4E7D-8D96-C7902A40298E}"/>
            </a:ext>
          </a:extLst>
        </xdr:cNvPr>
        <xdr:cNvSpPr/>
      </xdr:nvSpPr>
      <xdr:spPr>
        <a:xfrm>
          <a:off x="4670534" y="1143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702879</xdr:colOff>
      <xdr:row>10</xdr:row>
      <xdr:rowOff>0</xdr:rowOff>
    </xdr:from>
    <xdr:to>
      <xdr:col>8</xdr:col>
      <xdr:colOff>157655</xdr:colOff>
      <xdr:row>10</xdr:row>
      <xdr:rowOff>177362</xdr:rowOff>
    </xdr:to>
    <xdr:sp macro="" textlink="">
      <xdr:nvSpPr>
        <xdr:cNvPr id="24" name="Arrow: Up 23">
          <a:extLst>
            <a:ext uri="{FF2B5EF4-FFF2-40B4-BE49-F238E27FC236}">
              <a16:creationId xmlns:a16="http://schemas.microsoft.com/office/drawing/2014/main" id="{FDA58C19-95D3-42ED-B9DF-0ECE41886BD3}"/>
            </a:ext>
          </a:extLst>
        </xdr:cNvPr>
        <xdr:cNvSpPr/>
      </xdr:nvSpPr>
      <xdr:spPr>
        <a:xfrm>
          <a:off x="4670534" y="1333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702879</xdr:colOff>
      <xdr:row>12</xdr:row>
      <xdr:rowOff>0</xdr:rowOff>
    </xdr:from>
    <xdr:to>
      <xdr:col>8</xdr:col>
      <xdr:colOff>157655</xdr:colOff>
      <xdr:row>12</xdr:row>
      <xdr:rowOff>177362</xdr:rowOff>
    </xdr:to>
    <xdr:sp macro="" textlink="">
      <xdr:nvSpPr>
        <xdr:cNvPr id="25" name="Arrow: Up 24">
          <a:extLst>
            <a:ext uri="{FF2B5EF4-FFF2-40B4-BE49-F238E27FC236}">
              <a16:creationId xmlns:a16="http://schemas.microsoft.com/office/drawing/2014/main" id="{06E48754-FE64-4F70-AB62-AC740527D480}"/>
            </a:ext>
          </a:extLst>
        </xdr:cNvPr>
        <xdr:cNvSpPr/>
      </xdr:nvSpPr>
      <xdr:spPr>
        <a:xfrm>
          <a:off x="4670534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702879</xdr:colOff>
      <xdr:row>14</xdr:row>
      <xdr:rowOff>0</xdr:rowOff>
    </xdr:from>
    <xdr:to>
      <xdr:col>8</xdr:col>
      <xdr:colOff>157655</xdr:colOff>
      <xdr:row>14</xdr:row>
      <xdr:rowOff>177362</xdr:rowOff>
    </xdr:to>
    <xdr:sp macro="" textlink="">
      <xdr:nvSpPr>
        <xdr:cNvPr id="26" name="Arrow: Up 25">
          <a:extLst>
            <a:ext uri="{FF2B5EF4-FFF2-40B4-BE49-F238E27FC236}">
              <a16:creationId xmlns:a16="http://schemas.microsoft.com/office/drawing/2014/main" id="{34941D6D-7121-48BF-B15A-22012E84CBF6}"/>
            </a:ext>
          </a:extLst>
        </xdr:cNvPr>
        <xdr:cNvSpPr/>
      </xdr:nvSpPr>
      <xdr:spPr>
        <a:xfrm>
          <a:off x="4670534" y="2095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14</xdr:col>
      <xdr:colOff>0</xdr:colOff>
      <xdr:row>8</xdr:row>
      <xdr:rowOff>0</xdr:rowOff>
    </xdr:from>
    <xdr:to>
      <xdr:col>14</xdr:col>
      <xdr:colOff>157655</xdr:colOff>
      <xdr:row>8</xdr:row>
      <xdr:rowOff>177362</xdr:rowOff>
    </xdr:to>
    <xdr:sp macro="" textlink="">
      <xdr:nvSpPr>
        <xdr:cNvPr id="27" name="Arrow: Up 26">
          <a:extLst>
            <a:ext uri="{FF2B5EF4-FFF2-40B4-BE49-F238E27FC236}">
              <a16:creationId xmlns:a16="http://schemas.microsoft.com/office/drawing/2014/main" id="{3DA6209D-0C3A-47ED-9CEE-F97AF53514A7}"/>
            </a:ext>
          </a:extLst>
        </xdr:cNvPr>
        <xdr:cNvSpPr/>
      </xdr:nvSpPr>
      <xdr:spPr>
        <a:xfrm>
          <a:off x="6516414" y="952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14</xdr:col>
      <xdr:colOff>0</xdr:colOff>
      <xdr:row>9</xdr:row>
      <xdr:rowOff>0</xdr:rowOff>
    </xdr:from>
    <xdr:to>
      <xdr:col>14</xdr:col>
      <xdr:colOff>157655</xdr:colOff>
      <xdr:row>9</xdr:row>
      <xdr:rowOff>177362</xdr:rowOff>
    </xdr:to>
    <xdr:sp macro="" textlink="">
      <xdr:nvSpPr>
        <xdr:cNvPr id="28" name="Arrow: Up 27">
          <a:extLst>
            <a:ext uri="{FF2B5EF4-FFF2-40B4-BE49-F238E27FC236}">
              <a16:creationId xmlns:a16="http://schemas.microsoft.com/office/drawing/2014/main" id="{FAF76678-2F36-429B-8EC8-3C828D6B5B56}"/>
            </a:ext>
          </a:extLst>
        </xdr:cNvPr>
        <xdr:cNvSpPr/>
      </xdr:nvSpPr>
      <xdr:spPr>
        <a:xfrm>
          <a:off x="6516414" y="1143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14</xdr:col>
      <xdr:colOff>0</xdr:colOff>
      <xdr:row>10</xdr:row>
      <xdr:rowOff>0</xdr:rowOff>
    </xdr:from>
    <xdr:to>
      <xdr:col>14</xdr:col>
      <xdr:colOff>157655</xdr:colOff>
      <xdr:row>10</xdr:row>
      <xdr:rowOff>177362</xdr:rowOff>
    </xdr:to>
    <xdr:sp macro="" textlink="">
      <xdr:nvSpPr>
        <xdr:cNvPr id="30" name="Arrow: Up 29">
          <a:extLst>
            <a:ext uri="{FF2B5EF4-FFF2-40B4-BE49-F238E27FC236}">
              <a16:creationId xmlns:a16="http://schemas.microsoft.com/office/drawing/2014/main" id="{07C1C58D-77F8-4357-B1B8-07606257921A}"/>
            </a:ext>
          </a:extLst>
        </xdr:cNvPr>
        <xdr:cNvSpPr/>
      </xdr:nvSpPr>
      <xdr:spPr>
        <a:xfrm>
          <a:off x="6516414" y="1333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157655</xdr:colOff>
      <xdr:row>11</xdr:row>
      <xdr:rowOff>177362</xdr:rowOff>
    </xdr:to>
    <xdr:sp macro="" textlink="">
      <xdr:nvSpPr>
        <xdr:cNvPr id="31" name="Arrow: Up 30">
          <a:extLst>
            <a:ext uri="{FF2B5EF4-FFF2-40B4-BE49-F238E27FC236}">
              <a16:creationId xmlns:a16="http://schemas.microsoft.com/office/drawing/2014/main" id="{B837CD82-C8B8-478B-9424-5B6159B9A9E3}"/>
            </a:ext>
          </a:extLst>
        </xdr:cNvPr>
        <xdr:cNvSpPr/>
      </xdr:nvSpPr>
      <xdr:spPr>
        <a:xfrm>
          <a:off x="6516414" y="1524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14</xdr:col>
      <xdr:colOff>0</xdr:colOff>
      <xdr:row>12</xdr:row>
      <xdr:rowOff>0</xdr:rowOff>
    </xdr:from>
    <xdr:to>
      <xdr:col>14</xdr:col>
      <xdr:colOff>157655</xdr:colOff>
      <xdr:row>12</xdr:row>
      <xdr:rowOff>177362</xdr:rowOff>
    </xdr:to>
    <xdr:sp macro="" textlink="">
      <xdr:nvSpPr>
        <xdr:cNvPr id="32" name="Arrow: Up 31">
          <a:extLst>
            <a:ext uri="{FF2B5EF4-FFF2-40B4-BE49-F238E27FC236}">
              <a16:creationId xmlns:a16="http://schemas.microsoft.com/office/drawing/2014/main" id="{85E34C79-24CB-4BC4-BEAB-62AA3A5A3D2A}"/>
            </a:ext>
          </a:extLst>
        </xdr:cNvPr>
        <xdr:cNvSpPr/>
      </xdr:nvSpPr>
      <xdr:spPr>
        <a:xfrm>
          <a:off x="6516414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14</xdr:col>
      <xdr:colOff>0</xdr:colOff>
      <xdr:row>14</xdr:row>
      <xdr:rowOff>0</xdr:rowOff>
    </xdr:from>
    <xdr:to>
      <xdr:col>14</xdr:col>
      <xdr:colOff>157655</xdr:colOff>
      <xdr:row>14</xdr:row>
      <xdr:rowOff>177362</xdr:rowOff>
    </xdr:to>
    <xdr:sp macro="" textlink="">
      <xdr:nvSpPr>
        <xdr:cNvPr id="33" name="Arrow: Up 32">
          <a:extLst>
            <a:ext uri="{FF2B5EF4-FFF2-40B4-BE49-F238E27FC236}">
              <a16:creationId xmlns:a16="http://schemas.microsoft.com/office/drawing/2014/main" id="{1B9CE5A2-ABC4-4EE0-89BB-D71297E83E73}"/>
            </a:ext>
          </a:extLst>
        </xdr:cNvPr>
        <xdr:cNvSpPr/>
      </xdr:nvSpPr>
      <xdr:spPr>
        <a:xfrm>
          <a:off x="6516414" y="2095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157655</xdr:colOff>
      <xdr:row>5</xdr:row>
      <xdr:rowOff>177362</xdr:rowOff>
    </xdr:to>
    <xdr:sp macro="" textlink="">
      <xdr:nvSpPr>
        <xdr:cNvPr id="34" name="Arrow: Up 33">
          <a:extLst>
            <a:ext uri="{FF2B5EF4-FFF2-40B4-BE49-F238E27FC236}">
              <a16:creationId xmlns:a16="http://schemas.microsoft.com/office/drawing/2014/main" id="{0011654A-A822-44E4-81D3-E77F7762EF5D}"/>
            </a:ext>
          </a:extLst>
        </xdr:cNvPr>
        <xdr:cNvSpPr/>
      </xdr:nvSpPr>
      <xdr:spPr>
        <a:xfrm>
          <a:off x="5577052" y="381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157655</xdr:colOff>
      <xdr:row>7</xdr:row>
      <xdr:rowOff>177362</xdr:rowOff>
    </xdr:to>
    <xdr:sp macro="" textlink="">
      <xdr:nvSpPr>
        <xdr:cNvPr id="35" name="Arrow: Up 34">
          <a:extLst>
            <a:ext uri="{FF2B5EF4-FFF2-40B4-BE49-F238E27FC236}">
              <a16:creationId xmlns:a16="http://schemas.microsoft.com/office/drawing/2014/main" id="{2E1001A5-1460-4716-B7E7-86E0FE84E030}"/>
            </a:ext>
          </a:extLst>
        </xdr:cNvPr>
        <xdr:cNvSpPr/>
      </xdr:nvSpPr>
      <xdr:spPr>
        <a:xfrm>
          <a:off x="5577052" y="762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157655</xdr:colOff>
      <xdr:row>8</xdr:row>
      <xdr:rowOff>177362</xdr:rowOff>
    </xdr:to>
    <xdr:sp macro="" textlink="">
      <xdr:nvSpPr>
        <xdr:cNvPr id="36" name="Arrow: Up 35">
          <a:extLst>
            <a:ext uri="{FF2B5EF4-FFF2-40B4-BE49-F238E27FC236}">
              <a16:creationId xmlns:a16="http://schemas.microsoft.com/office/drawing/2014/main" id="{80FF3D44-0C37-45B2-9EC5-D2111E382C0F}"/>
            </a:ext>
          </a:extLst>
        </xdr:cNvPr>
        <xdr:cNvSpPr/>
      </xdr:nvSpPr>
      <xdr:spPr>
        <a:xfrm>
          <a:off x="5577052" y="952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157655</xdr:colOff>
      <xdr:row>9</xdr:row>
      <xdr:rowOff>177362</xdr:rowOff>
    </xdr:to>
    <xdr:sp macro="" textlink="">
      <xdr:nvSpPr>
        <xdr:cNvPr id="37" name="Arrow: Up 36">
          <a:extLst>
            <a:ext uri="{FF2B5EF4-FFF2-40B4-BE49-F238E27FC236}">
              <a16:creationId xmlns:a16="http://schemas.microsoft.com/office/drawing/2014/main" id="{0C7DC5F8-13E5-47A5-B1CA-F53556F025CA}"/>
            </a:ext>
          </a:extLst>
        </xdr:cNvPr>
        <xdr:cNvSpPr/>
      </xdr:nvSpPr>
      <xdr:spPr>
        <a:xfrm>
          <a:off x="5577052" y="1143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11</xdr:col>
      <xdr:colOff>157655</xdr:colOff>
      <xdr:row>10</xdr:row>
      <xdr:rowOff>177362</xdr:rowOff>
    </xdr:to>
    <xdr:sp macro="" textlink="">
      <xdr:nvSpPr>
        <xdr:cNvPr id="38" name="Arrow: Up 37">
          <a:extLst>
            <a:ext uri="{FF2B5EF4-FFF2-40B4-BE49-F238E27FC236}">
              <a16:creationId xmlns:a16="http://schemas.microsoft.com/office/drawing/2014/main" id="{78A6E923-33CB-4260-AA4A-99D84AA1333A}"/>
            </a:ext>
          </a:extLst>
        </xdr:cNvPr>
        <xdr:cNvSpPr/>
      </xdr:nvSpPr>
      <xdr:spPr>
        <a:xfrm>
          <a:off x="5577052" y="1333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11</xdr:col>
      <xdr:colOff>0</xdr:colOff>
      <xdr:row>12</xdr:row>
      <xdr:rowOff>0</xdr:rowOff>
    </xdr:from>
    <xdr:to>
      <xdr:col>11</xdr:col>
      <xdr:colOff>157655</xdr:colOff>
      <xdr:row>12</xdr:row>
      <xdr:rowOff>177362</xdr:rowOff>
    </xdr:to>
    <xdr:sp macro="" textlink="">
      <xdr:nvSpPr>
        <xdr:cNvPr id="39" name="Arrow: Up 38">
          <a:extLst>
            <a:ext uri="{FF2B5EF4-FFF2-40B4-BE49-F238E27FC236}">
              <a16:creationId xmlns:a16="http://schemas.microsoft.com/office/drawing/2014/main" id="{E7E666B5-2C47-44EA-A8A6-C97AB92E9AE6}"/>
            </a:ext>
          </a:extLst>
        </xdr:cNvPr>
        <xdr:cNvSpPr/>
      </xdr:nvSpPr>
      <xdr:spPr>
        <a:xfrm>
          <a:off x="5577052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151086</xdr:colOff>
      <xdr:row>5</xdr:row>
      <xdr:rowOff>170793</xdr:rowOff>
    </xdr:to>
    <xdr:sp macro="" textlink="">
      <xdr:nvSpPr>
        <xdr:cNvPr id="40" name="Arrow: Down 39">
          <a:extLst>
            <a:ext uri="{FF2B5EF4-FFF2-40B4-BE49-F238E27FC236}">
              <a16:creationId xmlns:a16="http://schemas.microsoft.com/office/drawing/2014/main" id="{66A709AB-65FE-498E-BCFA-06B370274B8D}"/>
            </a:ext>
          </a:extLst>
        </xdr:cNvPr>
        <xdr:cNvSpPr/>
      </xdr:nvSpPr>
      <xdr:spPr>
        <a:xfrm>
          <a:off x="3678621" y="381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6</xdr:col>
      <xdr:colOff>0</xdr:colOff>
      <xdr:row>8</xdr:row>
      <xdr:rowOff>0</xdr:rowOff>
    </xdr:from>
    <xdr:to>
      <xdr:col>6</xdr:col>
      <xdr:colOff>151086</xdr:colOff>
      <xdr:row>8</xdr:row>
      <xdr:rowOff>170793</xdr:rowOff>
    </xdr:to>
    <xdr:sp macro="" textlink="">
      <xdr:nvSpPr>
        <xdr:cNvPr id="41" name="Arrow: Down 40">
          <a:extLst>
            <a:ext uri="{FF2B5EF4-FFF2-40B4-BE49-F238E27FC236}">
              <a16:creationId xmlns:a16="http://schemas.microsoft.com/office/drawing/2014/main" id="{E8722ACE-758D-44EE-A0A8-78F8925E3647}"/>
            </a:ext>
          </a:extLst>
        </xdr:cNvPr>
        <xdr:cNvSpPr/>
      </xdr:nvSpPr>
      <xdr:spPr>
        <a:xfrm>
          <a:off x="3678621" y="952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151086</xdr:colOff>
      <xdr:row>9</xdr:row>
      <xdr:rowOff>170793</xdr:rowOff>
    </xdr:to>
    <xdr:sp macro="" textlink="">
      <xdr:nvSpPr>
        <xdr:cNvPr id="42" name="Arrow: Down 41">
          <a:extLst>
            <a:ext uri="{FF2B5EF4-FFF2-40B4-BE49-F238E27FC236}">
              <a16:creationId xmlns:a16="http://schemas.microsoft.com/office/drawing/2014/main" id="{FB35A21C-D489-4A2D-816C-6019F49D8F38}"/>
            </a:ext>
          </a:extLst>
        </xdr:cNvPr>
        <xdr:cNvSpPr/>
      </xdr:nvSpPr>
      <xdr:spPr>
        <a:xfrm>
          <a:off x="3678621" y="1143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151086</xdr:colOff>
      <xdr:row>10</xdr:row>
      <xdr:rowOff>170793</xdr:rowOff>
    </xdr:to>
    <xdr:sp macro="" textlink="">
      <xdr:nvSpPr>
        <xdr:cNvPr id="43" name="Arrow: Down 42">
          <a:extLst>
            <a:ext uri="{FF2B5EF4-FFF2-40B4-BE49-F238E27FC236}">
              <a16:creationId xmlns:a16="http://schemas.microsoft.com/office/drawing/2014/main" id="{FDD1DBFD-6E91-45EA-8B8B-7D2A7862AF66}"/>
            </a:ext>
          </a:extLst>
        </xdr:cNvPr>
        <xdr:cNvSpPr/>
      </xdr:nvSpPr>
      <xdr:spPr>
        <a:xfrm>
          <a:off x="3678621" y="1333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6</xdr:col>
      <xdr:colOff>0</xdr:colOff>
      <xdr:row>11</xdr:row>
      <xdr:rowOff>0</xdr:rowOff>
    </xdr:from>
    <xdr:to>
      <xdr:col>6</xdr:col>
      <xdr:colOff>151086</xdr:colOff>
      <xdr:row>11</xdr:row>
      <xdr:rowOff>170793</xdr:rowOff>
    </xdr:to>
    <xdr:sp macro="" textlink="">
      <xdr:nvSpPr>
        <xdr:cNvPr id="44" name="Arrow: Down 43">
          <a:extLst>
            <a:ext uri="{FF2B5EF4-FFF2-40B4-BE49-F238E27FC236}">
              <a16:creationId xmlns:a16="http://schemas.microsoft.com/office/drawing/2014/main" id="{F0A516CD-56C9-4DAC-91CD-A2ADA77F7EDE}"/>
            </a:ext>
          </a:extLst>
        </xdr:cNvPr>
        <xdr:cNvSpPr/>
      </xdr:nvSpPr>
      <xdr:spPr>
        <a:xfrm>
          <a:off x="3678621" y="1524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6</xdr:col>
      <xdr:colOff>0</xdr:colOff>
      <xdr:row>12</xdr:row>
      <xdr:rowOff>0</xdr:rowOff>
    </xdr:from>
    <xdr:to>
      <xdr:col>6</xdr:col>
      <xdr:colOff>151086</xdr:colOff>
      <xdr:row>12</xdr:row>
      <xdr:rowOff>170793</xdr:rowOff>
    </xdr:to>
    <xdr:sp macro="" textlink="">
      <xdr:nvSpPr>
        <xdr:cNvPr id="46" name="Arrow: Down 45">
          <a:extLst>
            <a:ext uri="{FF2B5EF4-FFF2-40B4-BE49-F238E27FC236}">
              <a16:creationId xmlns:a16="http://schemas.microsoft.com/office/drawing/2014/main" id="{04615B09-BB97-4C5F-90B1-60F76C0E5C8B}"/>
            </a:ext>
          </a:extLst>
        </xdr:cNvPr>
        <xdr:cNvSpPr/>
      </xdr:nvSpPr>
      <xdr:spPr>
        <a:xfrm>
          <a:off x="3678621" y="1714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151086</xdr:colOff>
      <xdr:row>13</xdr:row>
      <xdr:rowOff>170793</xdr:rowOff>
    </xdr:to>
    <xdr:sp macro="" textlink="">
      <xdr:nvSpPr>
        <xdr:cNvPr id="48" name="Arrow: Down 47">
          <a:extLst>
            <a:ext uri="{FF2B5EF4-FFF2-40B4-BE49-F238E27FC236}">
              <a16:creationId xmlns:a16="http://schemas.microsoft.com/office/drawing/2014/main" id="{86EF0F7A-1D67-45A7-B26E-C29A38CB4F6B}"/>
            </a:ext>
          </a:extLst>
        </xdr:cNvPr>
        <xdr:cNvSpPr/>
      </xdr:nvSpPr>
      <xdr:spPr>
        <a:xfrm>
          <a:off x="3678621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702879</xdr:colOff>
      <xdr:row>5</xdr:row>
      <xdr:rowOff>0</xdr:rowOff>
    </xdr:from>
    <xdr:to>
      <xdr:col>8</xdr:col>
      <xdr:colOff>151086</xdr:colOff>
      <xdr:row>5</xdr:row>
      <xdr:rowOff>170793</xdr:rowOff>
    </xdr:to>
    <xdr:sp macro="" textlink="">
      <xdr:nvSpPr>
        <xdr:cNvPr id="49" name="Arrow: Down 48">
          <a:extLst>
            <a:ext uri="{FF2B5EF4-FFF2-40B4-BE49-F238E27FC236}">
              <a16:creationId xmlns:a16="http://schemas.microsoft.com/office/drawing/2014/main" id="{E560B282-B9D3-40E1-9A0B-A3CB274761CF}"/>
            </a:ext>
          </a:extLst>
        </xdr:cNvPr>
        <xdr:cNvSpPr/>
      </xdr:nvSpPr>
      <xdr:spPr>
        <a:xfrm>
          <a:off x="4670534" y="381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702879</xdr:colOff>
      <xdr:row>6</xdr:row>
      <xdr:rowOff>0</xdr:rowOff>
    </xdr:from>
    <xdr:to>
      <xdr:col>8</xdr:col>
      <xdr:colOff>151086</xdr:colOff>
      <xdr:row>6</xdr:row>
      <xdr:rowOff>170793</xdr:rowOff>
    </xdr:to>
    <xdr:sp macro="" textlink="">
      <xdr:nvSpPr>
        <xdr:cNvPr id="50" name="Arrow: Down 49">
          <a:extLst>
            <a:ext uri="{FF2B5EF4-FFF2-40B4-BE49-F238E27FC236}">
              <a16:creationId xmlns:a16="http://schemas.microsoft.com/office/drawing/2014/main" id="{5486BF33-9AD7-4278-AAC5-3E23B9CFFDC8}"/>
            </a:ext>
          </a:extLst>
        </xdr:cNvPr>
        <xdr:cNvSpPr/>
      </xdr:nvSpPr>
      <xdr:spPr>
        <a:xfrm>
          <a:off x="4670534" y="571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702879</xdr:colOff>
      <xdr:row>8</xdr:row>
      <xdr:rowOff>0</xdr:rowOff>
    </xdr:from>
    <xdr:to>
      <xdr:col>8</xdr:col>
      <xdr:colOff>151086</xdr:colOff>
      <xdr:row>8</xdr:row>
      <xdr:rowOff>170793</xdr:rowOff>
    </xdr:to>
    <xdr:sp macro="" textlink="">
      <xdr:nvSpPr>
        <xdr:cNvPr id="51" name="Arrow: Down 50">
          <a:extLst>
            <a:ext uri="{FF2B5EF4-FFF2-40B4-BE49-F238E27FC236}">
              <a16:creationId xmlns:a16="http://schemas.microsoft.com/office/drawing/2014/main" id="{C394B393-667A-4C68-86DC-F6629C41516B}"/>
            </a:ext>
          </a:extLst>
        </xdr:cNvPr>
        <xdr:cNvSpPr/>
      </xdr:nvSpPr>
      <xdr:spPr>
        <a:xfrm>
          <a:off x="4670534" y="952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702879</xdr:colOff>
      <xdr:row>11</xdr:row>
      <xdr:rowOff>0</xdr:rowOff>
    </xdr:from>
    <xdr:to>
      <xdr:col>8</xdr:col>
      <xdr:colOff>151086</xdr:colOff>
      <xdr:row>11</xdr:row>
      <xdr:rowOff>170793</xdr:rowOff>
    </xdr:to>
    <xdr:sp macro="" textlink="">
      <xdr:nvSpPr>
        <xdr:cNvPr id="52" name="Arrow: Down 51">
          <a:extLst>
            <a:ext uri="{FF2B5EF4-FFF2-40B4-BE49-F238E27FC236}">
              <a16:creationId xmlns:a16="http://schemas.microsoft.com/office/drawing/2014/main" id="{250CD450-AD9A-418C-AC0E-BF2F3121E62B}"/>
            </a:ext>
          </a:extLst>
        </xdr:cNvPr>
        <xdr:cNvSpPr/>
      </xdr:nvSpPr>
      <xdr:spPr>
        <a:xfrm>
          <a:off x="4670534" y="1524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702879</xdr:colOff>
      <xdr:row>13</xdr:row>
      <xdr:rowOff>0</xdr:rowOff>
    </xdr:from>
    <xdr:to>
      <xdr:col>8</xdr:col>
      <xdr:colOff>151086</xdr:colOff>
      <xdr:row>13</xdr:row>
      <xdr:rowOff>170793</xdr:rowOff>
    </xdr:to>
    <xdr:sp macro="" textlink="">
      <xdr:nvSpPr>
        <xdr:cNvPr id="53" name="Arrow: Down 52">
          <a:extLst>
            <a:ext uri="{FF2B5EF4-FFF2-40B4-BE49-F238E27FC236}">
              <a16:creationId xmlns:a16="http://schemas.microsoft.com/office/drawing/2014/main" id="{28ECD900-515A-48B3-97F3-50FA0923ABA9}"/>
            </a:ext>
          </a:extLst>
        </xdr:cNvPr>
        <xdr:cNvSpPr/>
      </xdr:nvSpPr>
      <xdr:spPr>
        <a:xfrm>
          <a:off x="4670534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151086</xdr:colOff>
      <xdr:row>6</xdr:row>
      <xdr:rowOff>170793</xdr:rowOff>
    </xdr:to>
    <xdr:sp macro="" textlink="">
      <xdr:nvSpPr>
        <xdr:cNvPr id="55" name="Arrow: Down 54">
          <a:extLst>
            <a:ext uri="{FF2B5EF4-FFF2-40B4-BE49-F238E27FC236}">
              <a16:creationId xmlns:a16="http://schemas.microsoft.com/office/drawing/2014/main" id="{2941DBF8-1AFC-4721-9782-4AA5F8B4E742}"/>
            </a:ext>
          </a:extLst>
        </xdr:cNvPr>
        <xdr:cNvSpPr/>
      </xdr:nvSpPr>
      <xdr:spPr>
        <a:xfrm>
          <a:off x="5577052" y="571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151086</xdr:colOff>
      <xdr:row>11</xdr:row>
      <xdr:rowOff>170793</xdr:rowOff>
    </xdr:to>
    <xdr:sp macro="" textlink="">
      <xdr:nvSpPr>
        <xdr:cNvPr id="57" name="Arrow: Down 56">
          <a:extLst>
            <a:ext uri="{FF2B5EF4-FFF2-40B4-BE49-F238E27FC236}">
              <a16:creationId xmlns:a16="http://schemas.microsoft.com/office/drawing/2014/main" id="{ACBB01EA-5ECD-4EE0-9B89-045E54B150BE}"/>
            </a:ext>
          </a:extLst>
        </xdr:cNvPr>
        <xdr:cNvSpPr/>
      </xdr:nvSpPr>
      <xdr:spPr>
        <a:xfrm>
          <a:off x="5577052" y="1524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151086</xdr:colOff>
      <xdr:row>13</xdr:row>
      <xdr:rowOff>170793</xdr:rowOff>
    </xdr:to>
    <xdr:sp macro="" textlink="">
      <xdr:nvSpPr>
        <xdr:cNvPr id="58" name="Arrow: Down 57">
          <a:extLst>
            <a:ext uri="{FF2B5EF4-FFF2-40B4-BE49-F238E27FC236}">
              <a16:creationId xmlns:a16="http://schemas.microsoft.com/office/drawing/2014/main" id="{F5847C46-3DD8-4B27-BDC7-A0EB57DAB8E5}"/>
            </a:ext>
          </a:extLst>
        </xdr:cNvPr>
        <xdr:cNvSpPr/>
      </xdr:nvSpPr>
      <xdr:spPr>
        <a:xfrm>
          <a:off x="5577052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151086</xdr:colOff>
      <xdr:row>14</xdr:row>
      <xdr:rowOff>170793</xdr:rowOff>
    </xdr:to>
    <xdr:sp macro="" textlink="">
      <xdr:nvSpPr>
        <xdr:cNvPr id="59" name="Arrow: Down 58">
          <a:extLst>
            <a:ext uri="{FF2B5EF4-FFF2-40B4-BE49-F238E27FC236}">
              <a16:creationId xmlns:a16="http://schemas.microsoft.com/office/drawing/2014/main" id="{7D8298E0-EB0B-4779-AE56-BE728D526C2A}"/>
            </a:ext>
          </a:extLst>
        </xdr:cNvPr>
        <xdr:cNvSpPr/>
      </xdr:nvSpPr>
      <xdr:spPr>
        <a:xfrm>
          <a:off x="5577052" y="2095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17</xdr:col>
      <xdr:colOff>0</xdr:colOff>
      <xdr:row>13</xdr:row>
      <xdr:rowOff>0</xdr:rowOff>
    </xdr:from>
    <xdr:to>
      <xdr:col>17</xdr:col>
      <xdr:colOff>151086</xdr:colOff>
      <xdr:row>13</xdr:row>
      <xdr:rowOff>170793</xdr:rowOff>
    </xdr:to>
    <xdr:sp macro="" textlink="">
      <xdr:nvSpPr>
        <xdr:cNvPr id="60" name="Arrow: Down 59">
          <a:extLst>
            <a:ext uri="{FF2B5EF4-FFF2-40B4-BE49-F238E27FC236}">
              <a16:creationId xmlns:a16="http://schemas.microsoft.com/office/drawing/2014/main" id="{6B4C7228-23A0-42AD-ACE1-C719E6874AC4}"/>
            </a:ext>
          </a:extLst>
        </xdr:cNvPr>
        <xdr:cNvSpPr/>
      </xdr:nvSpPr>
      <xdr:spPr>
        <a:xfrm>
          <a:off x="7370379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17</xdr:col>
      <xdr:colOff>0</xdr:colOff>
      <xdr:row>8</xdr:row>
      <xdr:rowOff>0</xdr:rowOff>
    </xdr:from>
    <xdr:to>
      <xdr:col>17</xdr:col>
      <xdr:colOff>157655</xdr:colOff>
      <xdr:row>8</xdr:row>
      <xdr:rowOff>177362</xdr:rowOff>
    </xdr:to>
    <xdr:sp macro="" textlink="">
      <xdr:nvSpPr>
        <xdr:cNvPr id="61" name="Arrow: Up 60">
          <a:extLst>
            <a:ext uri="{FF2B5EF4-FFF2-40B4-BE49-F238E27FC236}">
              <a16:creationId xmlns:a16="http://schemas.microsoft.com/office/drawing/2014/main" id="{BA95040B-7967-4FA1-9838-D96856ECC6DE}"/>
            </a:ext>
          </a:extLst>
        </xdr:cNvPr>
        <xdr:cNvSpPr/>
      </xdr:nvSpPr>
      <xdr:spPr>
        <a:xfrm>
          <a:off x="7370379" y="952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157655</xdr:colOff>
      <xdr:row>9</xdr:row>
      <xdr:rowOff>177362</xdr:rowOff>
    </xdr:to>
    <xdr:sp macro="" textlink="">
      <xdr:nvSpPr>
        <xdr:cNvPr id="62" name="Arrow: Up 61">
          <a:extLst>
            <a:ext uri="{FF2B5EF4-FFF2-40B4-BE49-F238E27FC236}">
              <a16:creationId xmlns:a16="http://schemas.microsoft.com/office/drawing/2014/main" id="{F14B415B-F54A-4118-A0FE-FE9FD9B5E75D}"/>
            </a:ext>
          </a:extLst>
        </xdr:cNvPr>
        <xdr:cNvSpPr/>
      </xdr:nvSpPr>
      <xdr:spPr>
        <a:xfrm>
          <a:off x="7370379" y="1143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17</xdr:col>
      <xdr:colOff>0</xdr:colOff>
      <xdr:row>10</xdr:row>
      <xdr:rowOff>0</xdr:rowOff>
    </xdr:from>
    <xdr:to>
      <xdr:col>17</xdr:col>
      <xdr:colOff>157655</xdr:colOff>
      <xdr:row>10</xdr:row>
      <xdr:rowOff>177362</xdr:rowOff>
    </xdr:to>
    <xdr:sp macro="" textlink="">
      <xdr:nvSpPr>
        <xdr:cNvPr id="64" name="Arrow: Up 63">
          <a:extLst>
            <a:ext uri="{FF2B5EF4-FFF2-40B4-BE49-F238E27FC236}">
              <a16:creationId xmlns:a16="http://schemas.microsoft.com/office/drawing/2014/main" id="{6C036AF0-E423-4A7E-BF5E-7056CC72971D}"/>
            </a:ext>
          </a:extLst>
        </xdr:cNvPr>
        <xdr:cNvSpPr/>
      </xdr:nvSpPr>
      <xdr:spPr>
        <a:xfrm>
          <a:off x="7370379" y="1333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17</xdr:col>
      <xdr:colOff>0</xdr:colOff>
      <xdr:row>11</xdr:row>
      <xdr:rowOff>0</xdr:rowOff>
    </xdr:from>
    <xdr:to>
      <xdr:col>17</xdr:col>
      <xdr:colOff>157655</xdr:colOff>
      <xdr:row>11</xdr:row>
      <xdr:rowOff>177362</xdr:rowOff>
    </xdr:to>
    <xdr:sp macro="" textlink="">
      <xdr:nvSpPr>
        <xdr:cNvPr id="65" name="Arrow: Up 64">
          <a:extLst>
            <a:ext uri="{FF2B5EF4-FFF2-40B4-BE49-F238E27FC236}">
              <a16:creationId xmlns:a16="http://schemas.microsoft.com/office/drawing/2014/main" id="{4FFA900F-ACF4-4E84-963E-A98F4D48227A}"/>
            </a:ext>
          </a:extLst>
        </xdr:cNvPr>
        <xdr:cNvSpPr/>
      </xdr:nvSpPr>
      <xdr:spPr>
        <a:xfrm>
          <a:off x="7370379" y="1524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17</xdr:col>
      <xdr:colOff>0</xdr:colOff>
      <xdr:row>12</xdr:row>
      <xdr:rowOff>0</xdr:rowOff>
    </xdr:from>
    <xdr:to>
      <xdr:col>17</xdr:col>
      <xdr:colOff>157655</xdr:colOff>
      <xdr:row>12</xdr:row>
      <xdr:rowOff>177362</xdr:rowOff>
    </xdr:to>
    <xdr:sp macro="" textlink="">
      <xdr:nvSpPr>
        <xdr:cNvPr id="66" name="Arrow: Up 65">
          <a:extLst>
            <a:ext uri="{FF2B5EF4-FFF2-40B4-BE49-F238E27FC236}">
              <a16:creationId xmlns:a16="http://schemas.microsoft.com/office/drawing/2014/main" id="{2AE67F65-E5B7-41EF-ACD6-E579D3ADADB7}"/>
            </a:ext>
          </a:extLst>
        </xdr:cNvPr>
        <xdr:cNvSpPr/>
      </xdr:nvSpPr>
      <xdr:spPr>
        <a:xfrm>
          <a:off x="7370379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17</xdr:col>
      <xdr:colOff>0</xdr:colOff>
      <xdr:row>14</xdr:row>
      <xdr:rowOff>0</xdr:rowOff>
    </xdr:from>
    <xdr:to>
      <xdr:col>17</xdr:col>
      <xdr:colOff>157655</xdr:colOff>
      <xdr:row>14</xdr:row>
      <xdr:rowOff>177362</xdr:rowOff>
    </xdr:to>
    <xdr:sp macro="" textlink="">
      <xdr:nvSpPr>
        <xdr:cNvPr id="67" name="Arrow: Up 66">
          <a:extLst>
            <a:ext uri="{FF2B5EF4-FFF2-40B4-BE49-F238E27FC236}">
              <a16:creationId xmlns:a16="http://schemas.microsoft.com/office/drawing/2014/main" id="{D53CFA24-7BCD-4470-BC89-231CF249A70F}"/>
            </a:ext>
          </a:extLst>
        </xdr:cNvPr>
        <xdr:cNvSpPr/>
      </xdr:nvSpPr>
      <xdr:spPr>
        <a:xfrm>
          <a:off x="7370379" y="2095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151086</xdr:colOff>
      <xdr:row>13</xdr:row>
      <xdr:rowOff>170793</xdr:rowOff>
    </xdr:to>
    <xdr:sp macro="" textlink="">
      <xdr:nvSpPr>
        <xdr:cNvPr id="70" name="Arrow: Down 69">
          <a:extLst>
            <a:ext uri="{FF2B5EF4-FFF2-40B4-BE49-F238E27FC236}">
              <a16:creationId xmlns:a16="http://schemas.microsoft.com/office/drawing/2014/main" id="{C9C033D9-BAAD-45A1-9920-872AAF45579D}"/>
            </a:ext>
          </a:extLst>
        </xdr:cNvPr>
        <xdr:cNvSpPr/>
      </xdr:nvSpPr>
      <xdr:spPr>
        <a:xfrm>
          <a:off x="6516414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8</xdr:row>
      <xdr:rowOff>0</xdr:rowOff>
    </xdr:from>
    <xdr:to>
      <xdr:col>15</xdr:col>
      <xdr:colOff>151086</xdr:colOff>
      <xdr:row>8</xdr:row>
      <xdr:rowOff>170793</xdr:rowOff>
    </xdr:to>
    <xdr:sp macro="" textlink="">
      <xdr:nvSpPr>
        <xdr:cNvPr id="71" name="Arrow: Down 70">
          <a:extLst>
            <a:ext uri="{FF2B5EF4-FFF2-40B4-BE49-F238E27FC236}">
              <a16:creationId xmlns:a16="http://schemas.microsoft.com/office/drawing/2014/main" id="{06D06B49-F93E-44F3-9625-F1E93CBB9202}"/>
            </a:ext>
          </a:extLst>
        </xdr:cNvPr>
        <xdr:cNvSpPr/>
      </xdr:nvSpPr>
      <xdr:spPr>
        <a:xfrm>
          <a:off x="6733190" y="952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9</xdr:row>
      <xdr:rowOff>0</xdr:rowOff>
    </xdr:from>
    <xdr:to>
      <xdr:col>15</xdr:col>
      <xdr:colOff>151086</xdr:colOff>
      <xdr:row>9</xdr:row>
      <xdr:rowOff>170793</xdr:rowOff>
    </xdr:to>
    <xdr:sp macro="" textlink="">
      <xdr:nvSpPr>
        <xdr:cNvPr id="72" name="Arrow: Down 71">
          <a:extLst>
            <a:ext uri="{FF2B5EF4-FFF2-40B4-BE49-F238E27FC236}">
              <a16:creationId xmlns:a16="http://schemas.microsoft.com/office/drawing/2014/main" id="{3765ED84-C73F-4779-8D4C-F05AF07D677A}"/>
            </a:ext>
          </a:extLst>
        </xdr:cNvPr>
        <xdr:cNvSpPr/>
      </xdr:nvSpPr>
      <xdr:spPr>
        <a:xfrm>
          <a:off x="6733190" y="1143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14</xdr:row>
      <xdr:rowOff>0</xdr:rowOff>
    </xdr:from>
    <xdr:to>
      <xdr:col>15</xdr:col>
      <xdr:colOff>151086</xdr:colOff>
      <xdr:row>14</xdr:row>
      <xdr:rowOff>170793</xdr:rowOff>
    </xdr:to>
    <xdr:sp macro="" textlink="">
      <xdr:nvSpPr>
        <xdr:cNvPr id="74" name="Arrow: Down 73">
          <a:extLst>
            <a:ext uri="{FF2B5EF4-FFF2-40B4-BE49-F238E27FC236}">
              <a16:creationId xmlns:a16="http://schemas.microsoft.com/office/drawing/2014/main" id="{3A8D9C1D-1E86-40E3-9BA9-FAF2E6AD7E72}"/>
            </a:ext>
          </a:extLst>
        </xdr:cNvPr>
        <xdr:cNvSpPr/>
      </xdr:nvSpPr>
      <xdr:spPr>
        <a:xfrm>
          <a:off x="6733190" y="2095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18</xdr:col>
      <xdr:colOff>0</xdr:colOff>
      <xdr:row>9</xdr:row>
      <xdr:rowOff>0</xdr:rowOff>
    </xdr:from>
    <xdr:to>
      <xdr:col>18</xdr:col>
      <xdr:colOff>151086</xdr:colOff>
      <xdr:row>9</xdr:row>
      <xdr:rowOff>170793</xdr:rowOff>
    </xdr:to>
    <xdr:sp macro="" textlink="">
      <xdr:nvSpPr>
        <xdr:cNvPr id="75" name="Arrow: Down 74">
          <a:extLst>
            <a:ext uri="{FF2B5EF4-FFF2-40B4-BE49-F238E27FC236}">
              <a16:creationId xmlns:a16="http://schemas.microsoft.com/office/drawing/2014/main" id="{C6DBA7E4-D506-46F9-A933-8DA3ADF3E608}"/>
            </a:ext>
          </a:extLst>
        </xdr:cNvPr>
        <xdr:cNvSpPr/>
      </xdr:nvSpPr>
      <xdr:spPr>
        <a:xfrm>
          <a:off x="7784224" y="1143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151086</xdr:colOff>
      <xdr:row>10</xdr:row>
      <xdr:rowOff>170793</xdr:rowOff>
    </xdr:to>
    <xdr:sp macro="" textlink="">
      <xdr:nvSpPr>
        <xdr:cNvPr id="76" name="Arrow: Down 75">
          <a:extLst>
            <a:ext uri="{FF2B5EF4-FFF2-40B4-BE49-F238E27FC236}">
              <a16:creationId xmlns:a16="http://schemas.microsoft.com/office/drawing/2014/main" id="{ED02A15C-2149-4528-BBFC-2993A77286C9}"/>
            </a:ext>
          </a:extLst>
        </xdr:cNvPr>
        <xdr:cNvSpPr/>
      </xdr:nvSpPr>
      <xdr:spPr>
        <a:xfrm>
          <a:off x="7784224" y="1333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18</xdr:col>
      <xdr:colOff>151086</xdr:colOff>
      <xdr:row>13</xdr:row>
      <xdr:rowOff>170793</xdr:rowOff>
    </xdr:to>
    <xdr:sp macro="" textlink="">
      <xdr:nvSpPr>
        <xdr:cNvPr id="77" name="Arrow: Down 76">
          <a:extLst>
            <a:ext uri="{FF2B5EF4-FFF2-40B4-BE49-F238E27FC236}">
              <a16:creationId xmlns:a16="http://schemas.microsoft.com/office/drawing/2014/main" id="{D95CDC2A-7CBE-49CE-83F9-B3A487D33A0C}"/>
            </a:ext>
          </a:extLst>
        </xdr:cNvPr>
        <xdr:cNvSpPr/>
      </xdr:nvSpPr>
      <xdr:spPr>
        <a:xfrm>
          <a:off x="7784224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18</xdr:col>
      <xdr:colOff>151086</xdr:colOff>
      <xdr:row>14</xdr:row>
      <xdr:rowOff>170793</xdr:rowOff>
    </xdr:to>
    <xdr:sp macro="" textlink="">
      <xdr:nvSpPr>
        <xdr:cNvPr id="78" name="Arrow: Down 77">
          <a:extLst>
            <a:ext uri="{FF2B5EF4-FFF2-40B4-BE49-F238E27FC236}">
              <a16:creationId xmlns:a16="http://schemas.microsoft.com/office/drawing/2014/main" id="{6BE4F912-DB2D-4128-9719-99526774EB5E}"/>
            </a:ext>
          </a:extLst>
        </xdr:cNvPr>
        <xdr:cNvSpPr/>
      </xdr:nvSpPr>
      <xdr:spPr>
        <a:xfrm>
          <a:off x="7784224" y="2095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157655</xdr:colOff>
      <xdr:row>10</xdr:row>
      <xdr:rowOff>177362</xdr:rowOff>
    </xdr:to>
    <xdr:sp macro="" textlink="">
      <xdr:nvSpPr>
        <xdr:cNvPr id="79" name="Arrow: Up 78">
          <a:extLst>
            <a:ext uri="{FF2B5EF4-FFF2-40B4-BE49-F238E27FC236}">
              <a16:creationId xmlns:a16="http://schemas.microsoft.com/office/drawing/2014/main" id="{56D6317F-F5DF-4AB5-AB0F-F9962455326C}"/>
            </a:ext>
          </a:extLst>
        </xdr:cNvPr>
        <xdr:cNvSpPr/>
      </xdr:nvSpPr>
      <xdr:spPr>
        <a:xfrm>
          <a:off x="6733190" y="1333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157655</xdr:colOff>
      <xdr:row>11</xdr:row>
      <xdr:rowOff>177362</xdr:rowOff>
    </xdr:to>
    <xdr:sp macro="" textlink="">
      <xdr:nvSpPr>
        <xdr:cNvPr id="81" name="Arrow: Up 80">
          <a:extLst>
            <a:ext uri="{FF2B5EF4-FFF2-40B4-BE49-F238E27FC236}">
              <a16:creationId xmlns:a16="http://schemas.microsoft.com/office/drawing/2014/main" id="{7ED5A58C-47C9-4BB9-B905-FED8DFC581D4}"/>
            </a:ext>
          </a:extLst>
        </xdr:cNvPr>
        <xdr:cNvSpPr/>
      </xdr:nvSpPr>
      <xdr:spPr>
        <a:xfrm>
          <a:off x="6733190" y="1524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12</xdr:row>
      <xdr:rowOff>0</xdr:rowOff>
    </xdr:from>
    <xdr:to>
      <xdr:col>15</xdr:col>
      <xdr:colOff>157655</xdr:colOff>
      <xdr:row>12</xdr:row>
      <xdr:rowOff>177362</xdr:rowOff>
    </xdr:to>
    <xdr:sp macro="" textlink="">
      <xdr:nvSpPr>
        <xdr:cNvPr id="83" name="Arrow: Up 82">
          <a:extLst>
            <a:ext uri="{FF2B5EF4-FFF2-40B4-BE49-F238E27FC236}">
              <a16:creationId xmlns:a16="http://schemas.microsoft.com/office/drawing/2014/main" id="{1CA3AAFA-FE08-4071-AAD0-EE3EC743376C}"/>
            </a:ext>
          </a:extLst>
        </xdr:cNvPr>
        <xdr:cNvSpPr/>
      </xdr:nvSpPr>
      <xdr:spPr>
        <a:xfrm>
          <a:off x="6733190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18</xdr:col>
      <xdr:colOff>0</xdr:colOff>
      <xdr:row>8</xdr:row>
      <xdr:rowOff>0</xdr:rowOff>
    </xdr:from>
    <xdr:to>
      <xdr:col>18</xdr:col>
      <xdr:colOff>157655</xdr:colOff>
      <xdr:row>8</xdr:row>
      <xdr:rowOff>177362</xdr:rowOff>
    </xdr:to>
    <xdr:sp macro="" textlink="">
      <xdr:nvSpPr>
        <xdr:cNvPr id="84" name="Arrow: Up 83">
          <a:extLst>
            <a:ext uri="{FF2B5EF4-FFF2-40B4-BE49-F238E27FC236}">
              <a16:creationId xmlns:a16="http://schemas.microsoft.com/office/drawing/2014/main" id="{73DF3F3F-BEFA-42EB-8030-3798D7567B2F}"/>
            </a:ext>
          </a:extLst>
        </xdr:cNvPr>
        <xdr:cNvSpPr/>
      </xdr:nvSpPr>
      <xdr:spPr>
        <a:xfrm>
          <a:off x="7784224" y="952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18</xdr:col>
      <xdr:colOff>0</xdr:colOff>
      <xdr:row>11</xdr:row>
      <xdr:rowOff>0</xdr:rowOff>
    </xdr:from>
    <xdr:to>
      <xdr:col>18</xdr:col>
      <xdr:colOff>157655</xdr:colOff>
      <xdr:row>11</xdr:row>
      <xdr:rowOff>177362</xdr:rowOff>
    </xdr:to>
    <xdr:sp macro="" textlink="">
      <xdr:nvSpPr>
        <xdr:cNvPr id="85" name="Arrow: Up 84">
          <a:extLst>
            <a:ext uri="{FF2B5EF4-FFF2-40B4-BE49-F238E27FC236}">
              <a16:creationId xmlns:a16="http://schemas.microsoft.com/office/drawing/2014/main" id="{19CB814C-EEF5-4F00-9005-04D36D40AACE}"/>
            </a:ext>
          </a:extLst>
        </xdr:cNvPr>
        <xdr:cNvSpPr/>
      </xdr:nvSpPr>
      <xdr:spPr>
        <a:xfrm>
          <a:off x="7784224" y="1524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18</xdr:col>
      <xdr:colOff>0</xdr:colOff>
      <xdr:row>12</xdr:row>
      <xdr:rowOff>0</xdr:rowOff>
    </xdr:from>
    <xdr:to>
      <xdr:col>18</xdr:col>
      <xdr:colOff>157655</xdr:colOff>
      <xdr:row>12</xdr:row>
      <xdr:rowOff>177362</xdr:rowOff>
    </xdr:to>
    <xdr:sp macro="" textlink="">
      <xdr:nvSpPr>
        <xdr:cNvPr id="86" name="Arrow: Up 85">
          <a:extLst>
            <a:ext uri="{FF2B5EF4-FFF2-40B4-BE49-F238E27FC236}">
              <a16:creationId xmlns:a16="http://schemas.microsoft.com/office/drawing/2014/main" id="{D66863C9-5A0C-4C7A-BBE3-18D676DE597A}"/>
            </a:ext>
          </a:extLst>
        </xdr:cNvPr>
        <xdr:cNvSpPr/>
      </xdr:nvSpPr>
      <xdr:spPr>
        <a:xfrm>
          <a:off x="7784224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151086</xdr:colOff>
      <xdr:row>5</xdr:row>
      <xdr:rowOff>170793</xdr:rowOff>
    </xdr:to>
    <xdr:sp macro="" textlink="">
      <xdr:nvSpPr>
        <xdr:cNvPr id="87" name="Arrow: Down 86">
          <a:extLst>
            <a:ext uri="{FF2B5EF4-FFF2-40B4-BE49-F238E27FC236}">
              <a16:creationId xmlns:a16="http://schemas.microsoft.com/office/drawing/2014/main" id="{D2CEF4DC-215C-45D5-983D-2EE70B622ED3}"/>
            </a:ext>
          </a:extLst>
        </xdr:cNvPr>
        <xdr:cNvSpPr/>
      </xdr:nvSpPr>
      <xdr:spPr>
        <a:xfrm>
          <a:off x="2667000" y="381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157655</xdr:colOff>
      <xdr:row>6</xdr:row>
      <xdr:rowOff>177362</xdr:rowOff>
    </xdr:to>
    <xdr:sp macro="" textlink="">
      <xdr:nvSpPr>
        <xdr:cNvPr id="88" name="Arrow: Up 87">
          <a:extLst>
            <a:ext uri="{FF2B5EF4-FFF2-40B4-BE49-F238E27FC236}">
              <a16:creationId xmlns:a16="http://schemas.microsoft.com/office/drawing/2014/main" id="{49697A5C-7128-4E9C-87F8-7A8019669242}"/>
            </a:ext>
          </a:extLst>
        </xdr:cNvPr>
        <xdr:cNvSpPr/>
      </xdr:nvSpPr>
      <xdr:spPr>
        <a:xfrm>
          <a:off x="2667000" y="571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151086</xdr:colOff>
      <xdr:row>5</xdr:row>
      <xdr:rowOff>170793</xdr:rowOff>
    </xdr:to>
    <xdr:sp macro="" textlink="">
      <xdr:nvSpPr>
        <xdr:cNvPr id="89" name="Arrow: Down 88">
          <a:extLst>
            <a:ext uri="{FF2B5EF4-FFF2-40B4-BE49-F238E27FC236}">
              <a16:creationId xmlns:a16="http://schemas.microsoft.com/office/drawing/2014/main" id="{6EC9F910-5E8E-49DA-B5EA-B7A30FDCC42A}"/>
            </a:ext>
          </a:extLst>
        </xdr:cNvPr>
        <xdr:cNvSpPr/>
      </xdr:nvSpPr>
      <xdr:spPr>
        <a:xfrm>
          <a:off x="5734707" y="381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151086</xdr:colOff>
      <xdr:row>6</xdr:row>
      <xdr:rowOff>170793</xdr:rowOff>
    </xdr:to>
    <xdr:sp macro="" textlink="">
      <xdr:nvSpPr>
        <xdr:cNvPr id="90" name="Arrow: Down 89">
          <a:extLst>
            <a:ext uri="{FF2B5EF4-FFF2-40B4-BE49-F238E27FC236}">
              <a16:creationId xmlns:a16="http://schemas.microsoft.com/office/drawing/2014/main" id="{A10630C0-6BB2-4671-A3E4-A2857FFDB65E}"/>
            </a:ext>
          </a:extLst>
        </xdr:cNvPr>
        <xdr:cNvSpPr/>
      </xdr:nvSpPr>
      <xdr:spPr>
        <a:xfrm>
          <a:off x="5734707" y="571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151086</xdr:colOff>
      <xdr:row>8</xdr:row>
      <xdr:rowOff>170793</xdr:rowOff>
    </xdr:to>
    <xdr:sp macro="" textlink="">
      <xdr:nvSpPr>
        <xdr:cNvPr id="91" name="Arrow: Down 90">
          <a:extLst>
            <a:ext uri="{FF2B5EF4-FFF2-40B4-BE49-F238E27FC236}">
              <a16:creationId xmlns:a16="http://schemas.microsoft.com/office/drawing/2014/main" id="{46DD14B3-92B4-49E1-9E38-308C1D3C8585}"/>
            </a:ext>
          </a:extLst>
        </xdr:cNvPr>
        <xdr:cNvSpPr/>
      </xdr:nvSpPr>
      <xdr:spPr>
        <a:xfrm>
          <a:off x="5734707" y="952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151086</xdr:colOff>
      <xdr:row>9</xdr:row>
      <xdr:rowOff>170793</xdr:rowOff>
    </xdr:to>
    <xdr:sp macro="" textlink="">
      <xdr:nvSpPr>
        <xdr:cNvPr id="92" name="Arrow: Down 91">
          <a:extLst>
            <a:ext uri="{FF2B5EF4-FFF2-40B4-BE49-F238E27FC236}">
              <a16:creationId xmlns:a16="http://schemas.microsoft.com/office/drawing/2014/main" id="{50088701-91B1-4213-B750-25743317B7DE}"/>
            </a:ext>
          </a:extLst>
        </xdr:cNvPr>
        <xdr:cNvSpPr/>
      </xdr:nvSpPr>
      <xdr:spPr>
        <a:xfrm>
          <a:off x="5734707" y="1143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12</xdr:col>
      <xdr:colOff>0</xdr:colOff>
      <xdr:row>10</xdr:row>
      <xdr:rowOff>0</xdr:rowOff>
    </xdr:from>
    <xdr:to>
      <xdr:col>12</xdr:col>
      <xdr:colOff>151086</xdr:colOff>
      <xdr:row>10</xdr:row>
      <xdr:rowOff>170793</xdr:rowOff>
    </xdr:to>
    <xdr:sp macro="" textlink="">
      <xdr:nvSpPr>
        <xdr:cNvPr id="94" name="Arrow: Down 93">
          <a:extLst>
            <a:ext uri="{FF2B5EF4-FFF2-40B4-BE49-F238E27FC236}">
              <a16:creationId xmlns:a16="http://schemas.microsoft.com/office/drawing/2014/main" id="{7F9C906C-6443-4632-A98E-EE5543B4DE50}"/>
            </a:ext>
          </a:extLst>
        </xdr:cNvPr>
        <xdr:cNvSpPr/>
      </xdr:nvSpPr>
      <xdr:spPr>
        <a:xfrm>
          <a:off x="5734707" y="1333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151086</xdr:colOff>
      <xdr:row>11</xdr:row>
      <xdr:rowOff>170793</xdr:rowOff>
    </xdr:to>
    <xdr:sp macro="" textlink="">
      <xdr:nvSpPr>
        <xdr:cNvPr id="95" name="Arrow: Down 94">
          <a:extLst>
            <a:ext uri="{FF2B5EF4-FFF2-40B4-BE49-F238E27FC236}">
              <a16:creationId xmlns:a16="http://schemas.microsoft.com/office/drawing/2014/main" id="{4CF08BEC-40F1-4FE4-84FC-8790150888D8}"/>
            </a:ext>
          </a:extLst>
        </xdr:cNvPr>
        <xdr:cNvSpPr/>
      </xdr:nvSpPr>
      <xdr:spPr>
        <a:xfrm>
          <a:off x="5734707" y="1524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151086</xdr:colOff>
      <xdr:row>13</xdr:row>
      <xdr:rowOff>170793</xdr:rowOff>
    </xdr:to>
    <xdr:sp macro="" textlink="">
      <xdr:nvSpPr>
        <xdr:cNvPr id="96" name="Arrow: Down 95">
          <a:extLst>
            <a:ext uri="{FF2B5EF4-FFF2-40B4-BE49-F238E27FC236}">
              <a16:creationId xmlns:a16="http://schemas.microsoft.com/office/drawing/2014/main" id="{A6A3DB55-0D92-4D7B-8055-344DC3BEC8E4}"/>
            </a:ext>
          </a:extLst>
        </xdr:cNvPr>
        <xdr:cNvSpPr/>
      </xdr:nvSpPr>
      <xdr:spPr>
        <a:xfrm>
          <a:off x="5734707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12</xdr:col>
      <xdr:colOff>151086</xdr:colOff>
      <xdr:row>14</xdr:row>
      <xdr:rowOff>170793</xdr:rowOff>
    </xdr:to>
    <xdr:sp macro="" textlink="">
      <xdr:nvSpPr>
        <xdr:cNvPr id="97" name="Arrow: Down 96">
          <a:extLst>
            <a:ext uri="{FF2B5EF4-FFF2-40B4-BE49-F238E27FC236}">
              <a16:creationId xmlns:a16="http://schemas.microsoft.com/office/drawing/2014/main" id="{CCB1D799-4EF6-4307-9D9F-4CB24B97F09A}"/>
            </a:ext>
          </a:extLst>
        </xdr:cNvPr>
        <xdr:cNvSpPr/>
      </xdr:nvSpPr>
      <xdr:spPr>
        <a:xfrm>
          <a:off x="5734707" y="2095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8</xdr:col>
      <xdr:colOff>236482</xdr:colOff>
      <xdr:row>14</xdr:row>
      <xdr:rowOff>0</xdr:rowOff>
    </xdr:from>
    <xdr:to>
      <xdr:col>9</xdr:col>
      <xdr:colOff>151086</xdr:colOff>
      <xdr:row>14</xdr:row>
      <xdr:rowOff>170793</xdr:rowOff>
    </xdr:to>
    <xdr:sp macro="" textlink="">
      <xdr:nvSpPr>
        <xdr:cNvPr id="98" name="Arrow: Down 97">
          <a:extLst>
            <a:ext uri="{FF2B5EF4-FFF2-40B4-BE49-F238E27FC236}">
              <a16:creationId xmlns:a16="http://schemas.microsoft.com/office/drawing/2014/main" id="{242942C5-BEEB-4272-8FCB-50C29A8B90ED}"/>
            </a:ext>
          </a:extLst>
        </xdr:cNvPr>
        <xdr:cNvSpPr/>
      </xdr:nvSpPr>
      <xdr:spPr>
        <a:xfrm>
          <a:off x="4690241" y="2095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8</xdr:col>
      <xdr:colOff>236482</xdr:colOff>
      <xdr:row>11</xdr:row>
      <xdr:rowOff>0</xdr:rowOff>
    </xdr:from>
    <xdr:to>
      <xdr:col>9</xdr:col>
      <xdr:colOff>151086</xdr:colOff>
      <xdr:row>11</xdr:row>
      <xdr:rowOff>170793</xdr:rowOff>
    </xdr:to>
    <xdr:sp macro="" textlink="">
      <xdr:nvSpPr>
        <xdr:cNvPr id="99" name="Arrow: Down 98">
          <a:extLst>
            <a:ext uri="{FF2B5EF4-FFF2-40B4-BE49-F238E27FC236}">
              <a16:creationId xmlns:a16="http://schemas.microsoft.com/office/drawing/2014/main" id="{4F5D02EC-9D0C-4223-B7A3-E490184DAEC4}"/>
            </a:ext>
          </a:extLst>
        </xdr:cNvPr>
        <xdr:cNvSpPr/>
      </xdr:nvSpPr>
      <xdr:spPr>
        <a:xfrm>
          <a:off x="4690241" y="1524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8</xdr:col>
      <xdr:colOff>236482</xdr:colOff>
      <xdr:row>9</xdr:row>
      <xdr:rowOff>0</xdr:rowOff>
    </xdr:from>
    <xdr:to>
      <xdr:col>9</xdr:col>
      <xdr:colOff>151086</xdr:colOff>
      <xdr:row>9</xdr:row>
      <xdr:rowOff>170793</xdr:rowOff>
    </xdr:to>
    <xdr:sp macro="" textlink="">
      <xdr:nvSpPr>
        <xdr:cNvPr id="100" name="Arrow: Down 99">
          <a:extLst>
            <a:ext uri="{FF2B5EF4-FFF2-40B4-BE49-F238E27FC236}">
              <a16:creationId xmlns:a16="http://schemas.microsoft.com/office/drawing/2014/main" id="{A34FF08E-DE03-4CAF-A481-820A52472B81}"/>
            </a:ext>
          </a:extLst>
        </xdr:cNvPr>
        <xdr:cNvSpPr/>
      </xdr:nvSpPr>
      <xdr:spPr>
        <a:xfrm>
          <a:off x="4690241" y="1143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8</xdr:col>
      <xdr:colOff>236482</xdr:colOff>
      <xdr:row>8</xdr:row>
      <xdr:rowOff>0</xdr:rowOff>
    </xdr:from>
    <xdr:to>
      <xdr:col>9</xdr:col>
      <xdr:colOff>151086</xdr:colOff>
      <xdr:row>8</xdr:row>
      <xdr:rowOff>170793</xdr:rowOff>
    </xdr:to>
    <xdr:sp macro="" textlink="">
      <xdr:nvSpPr>
        <xdr:cNvPr id="101" name="Arrow: Down 100">
          <a:extLst>
            <a:ext uri="{FF2B5EF4-FFF2-40B4-BE49-F238E27FC236}">
              <a16:creationId xmlns:a16="http://schemas.microsoft.com/office/drawing/2014/main" id="{F2C838CE-4166-4F46-81F9-C894CE6D11D6}"/>
            </a:ext>
          </a:extLst>
        </xdr:cNvPr>
        <xdr:cNvSpPr/>
      </xdr:nvSpPr>
      <xdr:spPr>
        <a:xfrm>
          <a:off x="4690241" y="952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8</xdr:col>
      <xdr:colOff>236482</xdr:colOff>
      <xdr:row>7</xdr:row>
      <xdr:rowOff>0</xdr:rowOff>
    </xdr:from>
    <xdr:to>
      <xdr:col>9</xdr:col>
      <xdr:colOff>151086</xdr:colOff>
      <xdr:row>7</xdr:row>
      <xdr:rowOff>170793</xdr:rowOff>
    </xdr:to>
    <xdr:sp macro="" textlink="">
      <xdr:nvSpPr>
        <xdr:cNvPr id="102" name="Arrow: Down 101">
          <a:extLst>
            <a:ext uri="{FF2B5EF4-FFF2-40B4-BE49-F238E27FC236}">
              <a16:creationId xmlns:a16="http://schemas.microsoft.com/office/drawing/2014/main" id="{26CA2EB8-BED8-4EAC-AFCE-DD80D2EF5886}"/>
            </a:ext>
          </a:extLst>
        </xdr:cNvPr>
        <xdr:cNvSpPr/>
      </xdr:nvSpPr>
      <xdr:spPr>
        <a:xfrm>
          <a:off x="4690241" y="762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8</xdr:col>
      <xdr:colOff>236482</xdr:colOff>
      <xdr:row>6</xdr:row>
      <xdr:rowOff>0</xdr:rowOff>
    </xdr:from>
    <xdr:to>
      <xdr:col>9</xdr:col>
      <xdr:colOff>151086</xdr:colOff>
      <xdr:row>6</xdr:row>
      <xdr:rowOff>170793</xdr:rowOff>
    </xdr:to>
    <xdr:sp macro="" textlink="">
      <xdr:nvSpPr>
        <xdr:cNvPr id="103" name="Arrow: Down 102">
          <a:extLst>
            <a:ext uri="{FF2B5EF4-FFF2-40B4-BE49-F238E27FC236}">
              <a16:creationId xmlns:a16="http://schemas.microsoft.com/office/drawing/2014/main" id="{3E46018D-6966-47B0-91CA-EF4B11A16A2C}"/>
            </a:ext>
          </a:extLst>
        </xdr:cNvPr>
        <xdr:cNvSpPr/>
      </xdr:nvSpPr>
      <xdr:spPr>
        <a:xfrm>
          <a:off x="4690241" y="571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8</xdr:col>
      <xdr:colOff>236482</xdr:colOff>
      <xdr:row>5</xdr:row>
      <xdr:rowOff>0</xdr:rowOff>
    </xdr:from>
    <xdr:to>
      <xdr:col>9</xdr:col>
      <xdr:colOff>151086</xdr:colOff>
      <xdr:row>5</xdr:row>
      <xdr:rowOff>170793</xdr:rowOff>
    </xdr:to>
    <xdr:sp macro="" textlink="">
      <xdr:nvSpPr>
        <xdr:cNvPr id="104" name="Arrow: Down 103">
          <a:extLst>
            <a:ext uri="{FF2B5EF4-FFF2-40B4-BE49-F238E27FC236}">
              <a16:creationId xmlns:a16="http://schemas.microsoft.com/office/drawing/2014/main" id="{482F884A-FDDD-4F5B-BDCA-AE11C8B8633F}"/>
            </a:ext>
          </a:extLst>
        </xdr:cNvPr>
        <xdr:cNvSpPr/>
      </xdr:nvSpPr>
      <xdr:spPr>
        <a:xfrm>
          <a:off x="4690241" y="381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157655</xdr:colOff>
      <xdr:row>7</xdr:row>
      <xdr:rowOff>177362</xdr:rowOff>
    </xdr:to>
    <xdr:sp macro="" textlink="">
      <xdr:nvSpPr>
        <xdr:cNvPr id="105" name="Arrow: Up 104">
          <a:extLst>
            <a:ext uri="{FF2B5EF4-FFF2-40B4-BE49-F238E27FC236}">
              <a16:creationId xmlns:a16="http://schemas.microsoft.com/office/drawing/2014/main" id="{CDAF9688-E7F9-4344-83E9-F7E3F448AE47}"/>
            </a:ext>
          </a:extLst>
        </xdr:cNvPr>
        <xdr:cNvSpPr/>
      </xdr:nvSpPr>
      <xdr:spPr>
        <a:xfrm>
          <a:off x="5734707" y="762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12</xdr:col>
      <xdr:colOff>0</xdr:colOff>
      <xdr:row>12</xdr:row>
      <xdr:rowOff>0</xdr:rowOff>
    </xdr:from>
    <xdr:to>
      <xdr:col>12</xdr:col>
      <xdr:colOff>157655</xdr:colOff>
      <xdr:row>12</xdr:row>
      <xdr:rowOff>177362</xdr:rowOff>
    </xdr:to>
    <xdr:sp macro="" textlink="">
      <xdr:nvSpPr>
        <xdr:cNvPr id="106" name="Arrow: Up 105">
          <a:extLst>
            <a:ext uri="{FF2B5EF4-FFF2-40B4-BE49-F238E27FC236}">
              <a16:creationId xmlns:a16="http://schemas.microsoft.com/office/drawing/2014/main" id="{4B3A20BB-6D2C-41EC-8FB7-37B4236727D0}"/>
            </a:ext>
          </a:extLst>
        </xdr:cNvPr>
        <xdr:cNvSpPr/>
      </xdr:nvSpPr>
      <xdr:spPr>
        <a:xfrm>
          <a:off x="5734707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8</xdr:col>
      <xdr:colOff>236482</xdr:colOff>
      <xdr:row>10</xdr:row>
      <xdr:rowOff>0</xdr:rowOff>
    </xdr:from>
    <xdr:to>
      <xdr:col>9</xdr:col>
      <xdr:colOff>157655</xdr:colOff>
      <xdr:row>10</xdr:row>
      <xdr:rowOff>177362</xdr:rowOff>
    </xdr:to>
    <xdr:sp macro="" textlink="">
      <xdr:nvSpPr>
        <xdr:cNvPr id="108" name="Arrow: Up 107">
          <a:extLst>
            <a:ext uri="{FF2B5EF4-FFF2-40B4-BE49-F238E27FC236}">
              <a16:creationId xmlns:a16="http://schemas.microsoft.com/office/drawing/2014/main" id="{7B09F3F6-99BE-48EB-89C1-2E1B4A863453}"/>
            </a:ext>
          </a:extLst>
        </xdr:cNvPr>
        <xdr:cNvSpPr/>
      </xdr:nvSpPr>
      <xdr:spPr>
        <a:xfrm>
          <a:off x="4690241" y="1333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8</xdr:col>
      <xdr:colOff>236482</xdr:colOff>
      <xdr:row>12</xdr:row>
      <xdr:rowOff>0</xdr:rowOff>
    </xdr:from>
    <xdr:to>
      <xdr:col>9</xdr:col>
      <xdr:colOff>157655</xdr:colOff>
      <xdr:row>12</xdr:row>
      <xdr:rowOff>177362</xdr:rowOff>
    </xdr:to>
    <xdr:sp macro="" textlink="">
      <xdr:nvSpPr>
        <xdr:cNvPr id="109" name="Arrow: Up 108">
          <a:extLst>
            <a:ext uri="{FF2B5EF4-FFF2-40B4-BE49-F238E27FC236}">
              <a16:creationId xmlns:a16="http://schemas.microsoft.com/office/drawing/2014/main" id="{D03A8CD1-AEBF-4BF3-99D1-0FDB07E34E7E}"/>
            </a:ext>
          </a:extLst>
        </xdr:cNvPr>
        <xdr:cNvSpPr/>
      </xdr:nvSpPr>
      <xdr:spPr>
        <a:xfrm>
          <a:off x="4690241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8</xdr:col>
      <xdr:colOff>236482</xdr:colOff>
      <xdr:row>13</xdr:row>
      <xdr:rowOff>0</xdr:rowOff>
    </xdr:from>
    <xdr:to>
      <xdr:col>9</xdr:col>
      <xdr:colOff>157655</xdr:colOff>
      <xdr:row>13</xdr:row>
      <xdr:rowOff>177362</xdr:rowOff>
    </xdr:to>
    <xdr:sp macro="" textlink="">
      <xdr:nvSpPr>
        <xdr:cNvPr id="110" name="Arrow: Up 109">
          <a:extLst>
            <a:ext uri="{FF2B5EF4-FFF2-40B4-BE49-F238E27FC236}">
              <a16:creationId xmlns:a16="http://schemas.microsoft.com/office/drawing/2014/main" id="{71B96907-BE31-4612-B4DF-FA59C9253984}"/>
            </a:ext>
          </a:extLst>
        </xdr:cNvPr>
        <xdr:cNvSpPr/>
      </xdr:nvSpPr>
      <xdr:spPr>
        <a:xfrm>
          <a:off x="4690241" y="1905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12</xdr:row>
      <xdr:rowOff>183926</xdr:rowOff>
    </xdr:from>
    <xdr:to>
      <xdr:col>15</xdr:col>
      <xdr:colOff>157655</xdr:colOff>
      <xdr:row>13</xdr:row>
      <xdr:rowOff>170788</xdr:rowOff>
    </xdr:to>
    <xdr:sp macro="" textlink="">
      <xdr:nvSpPr>
        <xdr:cNvPr id="2" name="Arrow: Up 1">
          <a:extLst>
            <a:ext uri="{FF2B5EF4-FFF2-40B4-BE49-F238E27FC236}">
              <a16:creationId xmlns:a16="http://schemas.microsoft.com/office/drawing/2014/main" id="{2D8A0C72-40E7-47E5-BA60-0A36E3D272AE}"/>
            </a:ext>
          </a:extLst>
        </xdr:cNvPr>
        <xdr:cNvSpPr/>
      </xdr:nvSpPr>
      <xdr:spPr>
        <a:xfrm>
          <a:off x="6851431" y="1898426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716017</xdr:colOff>
      <xdr:row>4</xdr:row>
      <xdr:rowOff>0</xdr:rowOff>
    </xdr:from>
    <xdr:to>
      <xdr:col>4</xdr:col>
      <xdr:colOff>151086</xdr:colOff>
      <xdr:row>4</xdr:row>
      <xdr:rowOff>170793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E52491A0-CFC6-49F3-86EB-699EAA63C9CF}"/>
            </a:ext>
          </a:extLst>
        </xdr:cNvPr>
        <xdr:cNvSpPr/>
      </xdr:nvSpPr>
      <xdr:spPr>
        <a:xfrm>
          <a:off x="2668642" y="762000"/>
          <a:ext cx="149444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6</xdr:row>
      <xdr:rowOff>0</xdr:rowOff>
    </xdr:from>
    <xdr:to>
      <xdr:col>4</xdr:col>
      <xdr:colOff>151086</xdr:colOff>
      <xdr:row>6</xdr:row>
      <xdr:rowOff>170793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5AD0E8CC-F956-4E57-A90B-BDD19B5B1D5E}"/>
            </a:ext>
          </a:extLst>
        </xdr:cNvPr>
        <xdr:cNvSpPr/>
      </xdr:nvSpPr>
      <xdr:spPr>
        <a:xfrm>
          <a:off x="2668642" y="1143000"/>
          <a:ext cx="149444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8</xdr:row>
      <xdr:rowOff>0</xdr:rowOff>
    </xdr:from>
    <xdr:to>
      <xdr:col>4</xdr:col>
      <xdr:colOff>151086</xdr:colOff>
      <xdr:row>8</xdr:row>
      <xdr:rowOff>170793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77F8D247-CB85-40A6-BE48-6915E620B39A}"/>
            </a:ext>
          </a:extLst>
        </xdr:cNvPr>
        <xdr:cNvSpPr/>
      </xdr:nvSpPr>
      <xdr:spPr>
        <a:xfrm>
          <a:off x="2668642" y="1524000"/>
          <a:ext cx="149444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11</xdr:row>
      <xdr:rowOff>0</xdr:rowOff>
    </xdr:from>
    <xdr:to>
      <xdr:col>4</xdr:col>
      <xdr:colOff>151086</xdr:colOff>
      <xdr:row>11</xdr:row>
      <xdr:rowOff>170793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C2CE61C7-27DB-4347-A41D-800305546410}"/>
            </a:ext>
          </a:extLst>
        </xdr:cNvPr>
        <xdr:cNvSpPr/>
      </xdr:nvSpPr>
      <xdr:spPr>
        <a:xfrm>
          <a:off x="2668642" y="2095500"/>
          <a:ext cx="149444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5</xdr:row>
      <xdr:rowOff>0</xdr:rowOff>
    </xdr:from>
    <xdr:to>
      <xdr:col>4</xdr:col>
      <xdr:colOff>157655</xdr:colOff>
      <xdr:row>5</xdr:row>
      <xdr:rowOff>177362</xdr:rowOff>
    </xdr:to>
    <xdr:sp macro="" textlink="">
      <xdr:nvSpPr>
        <xdr:cNvPr id="6" name="Arrow: Up 5">
          <a:extLst>
            <a:ext uri="{FF2B5EF4-FFF2-40B4-BE49-F238E27FC236}">
              <a16:creationId xmlns:a16="http://schemas.microsoft.com/office/drawing/2014/main" id="{A50D2A09-2CA2-4CCE-A5DB-1DD96713EC0E}"/>
            </a:ext>
          </a:extLst>
        </xdr:cNvPr>
        <xdr:cNvSpPr/>
      </xdr:nvSpPr>
      <xdr:spPr>
        <a:xfrm>
          <a:off x="2668642" y="952500"/>
          <a:ext cx="156013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7</xdr:row>
      <xdr:rowOff>0</xdr:rowOff>
    </xdr:from>
    <xdr:to>
      <xdr:col>4</xdr:col>
      <xdr:colOff>157655</xdr:colOff>
      <xdr:row>7</xdr:row>
      <xdr:rowOff>177362</xdr:rowOff>
    </xdr:to>
    <xdr:sp macro="" textlink="">
      <xdr:nvSpPr>
        <xdr:cNvPr id="7" name="Arrow: Up 6">
          <a:extLst>
            <a:ext uri="{FF2B5EF4-FFF2-40B4-BE49-F238E27FC236}">
              <a16:creationId xmlns:a16="http://schemas.microsoft.com/office/drawing/2014/main" id="{6AE7D31B-19B7-4705-B36D-96E800E73317}"/>
            </a:ext>
          </a:extLst>
        </xdr:cNvPr>
        <xdr:cNvSpPr/>
      </xdr:nvSpPr>
      <xdr:spPr>
        <a:xfrm>
          <a:off x="2668642" y="1333500"/>
          <a:ext cx="156013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9</xdr:row>
      <xdr:rowOff>0</xdr:rowOff>
    </xdr:from>
    <xdr:to>
      <xdr:col>4</xdr:col>
      <xdr:colOff>157655</xdr:colOff>
      <xdr:row>9</xdr:row>
      <xdr:rowOff>177362</xdr:rowOff>
    </xdr:to>
    <xdr:sp macro="" textlink="">
      <xdr:nvSpPr>
        <xdr:cNvPr id="8" name="Arrow: Up 7">
          <a:extLst>
            <a:ext uri="{FF2B5EF4-FFF2-40B4-BE49-F238E27FC236}">
              <a16:creationId xmlns:a16="http://schemas.microsoft.com/office/drawing/2014/main" id="{3EC0BFFC-CC4F-4AFB-B466-01E10A08F844}"/>
            </a:ext>
          </a:extLst>
        </xdr:cNvPr>
        <xdr:cNvSpPr/>
      </xdr:nvSpPr>
      <xdr:spPr>
        <a:xfrm>
          <a:off x="2668642" y="1714500"/>
          <a:ext cx="156013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10</xdr:row>
      <xdr:rowOff>0</xdr:rowOff>
    </xdr:from>
    <xdr:to>
      <xdr:col>4</xdr:col>
      <xdr:colOff>157655</xdr:colOff>
      <xdr:row>10</xdr:row>
      <xdr:rowOff>177362</xdr:rowOff>
    </xdr:to>
    <xdr:sp macro="" textlink="">
      <xdr:nvSpPr>
        <xdr:cNvPr id="9" name="Arrow: Up 8">
          <a:extLst>
            <a:ext uri="{FF2B5EF4-FFF2-40B4-BE49-F238E27FC236}">
              <a16:creationId xmlns:a16="http://schemas.microsoft.com/office/drawing/2014/main" id="{8A1D43A5-B298-46F6-BB7B-7720EA5E084A}"/>
            </a:ext>
          </a:extLst>
        </xdr:cNvPr>
        <xdr:cNvSpPr/>
      </xdr:nvSpPr>
      <xdr:spPr>
        <a:xfrm>
          <a:off x="2668642" y="1905000"/>
          <a:ext cx="156013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157655</xdr:colOff>
      <xdr:row>3</xdr:row>
      <xdr:rowOff>177362</xdr:rowOff>
    </xdr:to>
    <xdr:sp macro="" textlink="">
      <xdr:nvSpPr>
        <xdr:cNvPr id="10" name="Arrow: Up 9">
          <a:extLst>
            <a:ext uri="{FF2B5EF4-FFF2-40B4-BE49-F238E27FC236}">
              <a16:creationId xmlns:a16="http://schemas.microsoft.com/office/drawing/2014/main" id="{C70EFC5F-320D-4C97-BAE6-400BCC196D8E}"/>
            </a:ext>
          </a:extLst>
        </xdr:cNvPr>
        <xdr:cNvSpPr/>
      </xdr:nvSpPr>
      <xdr:spPr>
        <a:xfrm>
          <a:off x="3543300" y="571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157655</xdr:colOff>
      <xdr:row>4</xdr:row>
      <xdr:rowOff>177362</xdr:rowOff>
    </xdr:to>
    <xdr:sp macro="" textlink="">
      <xdr:nvSpPr>
        <xdr:cNvPr id="11" name="Arrow: Up 10">
          <a:extLst>
            <a:ext uri="{FF2B5EF4-FFF2-40B4-BE49-F238E27FC236}">
              <a16:creationId xmlns:a16="http://schemas.microsoft.com/office/drawing/2014/main" id="{2A5E4320-70B9-493A-8E32-7149C4A61763}"/>
            </a:ext>
          </a:extLst>
        </xdr:cNvPr>
        <xdr:cNvSpPr/>
      </xdr:nvSpPr>
      <xdr:spPr>
        <a:xfrm>
          <a:off x="3543300" y="762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157655</xdr:colOff>
      <xdr:row>11</xdr:row>
      <xdr:rowOff>177362</xdr:rowOff>
    </xdr:to>
    <xdr:sp macro="" textlink="">
      <xdr:nvSpPr>
        <xdr:cNvPr id="12" name="Arrow: Up 11">
          <a:extLst>
            <a:ext uri="{FF2B5EF4-FFF2-40B4-BE49-F238E27FC236}">
              <a16:creationId xmlns:a16="http://schemas.microsoft.com/office/drawing/2014/main" id="{25515134-E855-43D4-A768-2285A3C8F19D}"/>
            </a:ext>
          </a:extLst>
        </xdr:cNvPr>
        <xdr:cNvSpPr/>
      </xdr:nvSpPr>
      <xdr:spPr>
        <a:xfrm>
          <a:off x="3543300" y="2095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4</xdr:row>
      <xdr:rowOff>0</xdr:rowOff>
    </xdr:from>
    <xdr:to>
      <xdr:col>10</xdr:col>
      <xdr:colOff>157655</xdr:colOff>
      <xdr:row>4</xdr:row>
      <xdr:rowOff>177362</xdr:rowOff>
    </xdr:to>
    <xdr:sp macro="" textlink="">
      <xdr:nvSpPr>
        <xdr:cNvPr id="13" name="Arrow: Up 12">
          <a:extLst>
            <a:ext uri="{FF2B5EF4-FFF2-40B4-BE49-F238E27FC236}">
              <a16:creationId xmlns:a16="http://schemas.microsoft.com/office/drawing/2014/main" id="{6571BA7C-9E8D-44A9-8B77-2EEDC859949E}"/>
            </a:ext>
          </a:extLst>
        </xdr:cNvPr>
        <xdr:cNvSpPr/>
      </xdr:nvSpPr>
      <xdr:spPr>
        <a:xfrm>
          <a:off x="4455729" y="762000"/>
          <a:ext cx="159626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6</xdr:row>
      <xdr:rowOff>0</xdr:rowOff>
    </xdr:from>
    <xdr:to>
      <xdr:col>10</xdr:col>
      <xdr:colOff>157655</xdr:colOff>
      <xdr:row>6</xdr:row>
      <xdr:rowOff>177362</xdr:rowOff>
    </xdr:to>
    <xdr:sp macro="" textlink="">
      <xdr:nvSpPr>
        <xdr:cNvPr id="14" name="Arrow: Up 13">
          <a:extLst>
            <a:ext uri="{FF2B5EF4-FFF2-40B4-BE49-F238E27FC236}">
              <a16:creationId xmlns:a16="http://schemas.microsoft.com/office/drawing/2014/main" id="{C140C9FF-91FF-4822-9129-2DB9F9DA5899}"/>
            </a:ext>
          </a:extLst>
        </xdr:cNvPr>
        <xdr:cNvSpPr/>
      </xdr:nvSpPr>
      <xdr:spPr>
        <a:xfrm>
          <a:off x="4455729" y="1143000"/>
          <a:ext cx="159626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7</xdr:row>
      <xdr:rowOff>0</xdr:rowOff>
    </xdr:from>
    <xdr:to>
      <xdr:col>10</xdr:col>
      <xdr:colOff>157655</xdr:colOff>
      <xdr:row>7</xdr:row>
      <xdr:rowOff>177362</xdr:rowOff>
    </xdr:to>
    <xdr:sp macro="" textlink="">
      <xdr:nvSpPr>
        <xdr:cNvPr id="15" name="Arrow: Up 14">
          <a:extLst>
            <a:ext uri="{FF2B5EF4-FFF2-40B4-BE49-F238E27FC236}">
              <a16:creationId xmlns:a16="http://schemas.microsoft.com/office/drawing/2014/main" id="{C64E516A-70E0-4FB7-9EEF-957A90BC41F4}"/>
            </a:ext>
          </a:extLst>
        </xdr:cNvPr>
        <xdr:cNvSpPr/>
      </xdr:nvSpPr>
      <xdr:spPr>
        <a:xfrm>
          <a:off x="4455729" y="1333500"/>
          <a:ext cx="159626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9</xdr:row>
      <xdr:rowOff>0</xdr:rowOff>
    </xdr:from>
    <xdr:to>
      <xdr:col>10</xdr:col>
      <xdr:colOff>157655</xdr:colOff>
      <xdr:row>9</xdr:row>
      <xdr:rowOff>177362</xdr:rowOff>
    </xdr:to>
    <xdr:sp macro="" textlink="">
      <xdr:nvSpPr>
        <xdr:cNvPr id="16" name="Arrow: Up 15">
          <a:extLst>
            <a:ext uri="{FF2B5EF4-FFF2-40B4-BE49-F238E27FC236}">
              <a16:creationId xmlns:a16="http://schemas.microsoft.com/office/drawing/2014/main" id="{282FF83F-B071-40A2-94A3-2D8791CF82FE}"/>
            </a:ext>
          </a:extLst>
        </xdr:cNvPr>
        <xdr:cNvSpPr/>
      </xdr:nvSpPr>
      <xdr:spPr>
        <a:xfrm>
          <a:off x="4455729" y="1714500"/>
          <a:ext cx="159626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11</xdr:row>
      <xdr:rowOff>0</xdr:rowOff>
    </xdr:from>
    <xdr:to>
      <xdr:col>10</xdr:col>
      <xdr:colOff>157655</xdr:colOff>
      <xdr:row>11</xdr:row>
      <xdr:rowOff>177362</xdr:rowOff>
    </xdr:to>
    <xdr:sp macro="" textlink="">
      <xdr:nvSpPr>
        <xdr:cNvPr id="17" name="Arrow: Up 16">
          <a:extLst>
            <a:ext uri="{FF2B5EF4-FFF2-40B4-BE49-F238E27FC236}">
              <a16:creationId xmlns:a16="http://schemas.microsoft.com/office/drawing/2014/main" id="{69189938-ECB3-4069-8BB5-82CF28F2AB55}"/>
            </a:ext>
          </a:extLst>
        </xdr:cNvPr>
        <xdr:cNvSpPr/>
      </xdr:nvSpPr>
      <xdr:spPr>
        <a:xfrm>
          <a:off x="4455729" y="2095500"/>
          <a:ext cx="159626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157655</xdr:colOff>
      <xdr:row>5</xdr:row>
      <xdr:rowOff>177362</xdr:rowOff>
    </xdr:to>
    <xdr:sp macro="" textlink="">
      <xdr:nvSpPr>
        <xdr:cNvPr id="18" name="Arrow: Up 17">
          <a:extLst>
            <a:ext uri="{FF2B5EF4-FFF2-40B4-BE49-F238E27FC236}">
              <a16:creationId xmlns:a16="http://schemas.microsoft.com/office/drawing/2014/main" id="{D12957EC-D1E3-4172-ACA5-B0B1AB502F43}"/>
            </a:ext>
          </a:extLst>
        </xdr:cNvPr>
        <xdr:cNvSpPr/>
      </xdr:nvSpPr>
      <xdr:spPr>
        <a:xfrm>
          <a:off x="6648450" y="952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157655</xdr:colOff>
      <xdr:row>6</xdr:row>
      <xdr:rowOff>177362</xdr:rowOff>
    </xdr:to>
    <xdr:sp macro="" textlink="">
      <xdr:nvSpPr>
        <xdr:cNvPr id="19" name="Arrow: Up 18">
          <a:extLst>
            <a:ext uri="{FF2B5EF4-FFF2-40B4-BE49-F238E27FC236}">
              <a16:creationId xmlns:a16="http://schemas.microsoft.com/office/drawing/2014/main" id="{4B014E0B-1D6F-4E5B-81B9-4BE8A82F8255}"/>
            </a:ext>
          </a:extLst>
        </xdr:cNvPr>
        <xdr:cNvSpPr/>
      </xdr:nvSpPr>
      <xdr:spPr>
        <a:xfrm>
          <a:off x="6648450" y="1143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20</xdr:col>
      <xdr:colOff>0</xdr:colOff>
      <xdr:row>7</xdr:row>
      <xdr:rowOff>0</xdr:rowOff>
    </xdr:from>
    <xdr:to>
      <xdr:col>20</xdr:col>
      <xdr:colOff>157655</xdr:colOff>
      <xdr:row>7</xdr:row>
      <xdr:rowOff>177362</xdr:rowOff>
    </xdr:to>
    <xdr:sp macro="" textlink="">
      <xdr:nvSpPr>
        <xdr:cNvPr id="20" name="Arrow: Up 19">
          <a:extLst>
            <a:ext uri="{FF2B5EF4-FFF2-40B4-BE49-F238E27FC236}">
              <a16:creationId xmlns:a16="http://schemas.microsoft.com/office/drawing/2014/main" id="{6A270D57-780D-4F1E-853E-88343ED2CF87}"/>
            </a:ext>
          </a:extLst>
        </xdr:cNvPr>
        <xdr:cNvSpPr/>
      </xdr:nvSpPr>
      <xdr:spPr>
        <a:xfrm>
          <a:off x="6648450" y="1333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20</xdr:col>
      <xdr:colOff>0</xdr:colOff>
      <xdr:row>8</xdr:row>
      <xdr:rowOff>0</xdr:rowOff>
    </xdr:from>
    <xdr:to>
      <xdr:col>20</xdr:col>
      <xdr:colOff>157655</xdr:colOff>
      <xdr:row>8</xdr:row>
      <xdr:rowOff>177362</xdr:rowOff>
    </xdr:to>
    <xdr:sp macro="" textlink="">
      <xdr:nvSpPr>
        <xdr:cNvPr id="21" name="Arrow: Up 20">
          <a:extLst>
            <a:ext uri="{FF2B5EF4-FFF2-40B4-BE49-F238E27FC236}">
              <a16:creationId xmlns:a16="http://schemas.microsoft.com/office/drawing/2014/main" id="{07E8B26E-5BAE-4B1F-B16A-32E61D411746}"/>
            </a:ext>
          </a:extLst>
        </xdr:cNvPr>
        <xdr:cNvSpPr/>
      </xdr:nvSpPr>
      <xdr:spPr>
        <a:xfrm>
          <a:off x="6648450" y="1524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20</xdr:col>
      <xdr:colOff>0</xdr:colOff>
      <xdr:row>9</xdr:row>
      <xdr:rowOff>0</xdr:rowOff>
    </xdr:from>
    <xdr:to>
      <xdr:col>20</xdr:col>
      <xdr:colOff>157655</xdr:colOff>
      <xdr:row>9</xdr:row>
      <xdr:rowOff>177362</xdr:rowOff>
    </xdr:to>
    <xdr:sp macro="" textlink="">
      <xdr:nvSpPr>
        <xdr:cNvPr id="22" name="Arrow: Up 21">
          <a:extLst>
            <a:ext uri="{FF2B5EF4-FFF2-40B4-BE49-F238E27FC236}">
              <a16:creationId xmlns:a16="http://schemas.microsoft.com/office/drawing/2014/main" id="{9926C844-B6FF-40C8-BD46-AF5DA5BABF80}"/>
            </a:ext>
          </a:extLst>
        </xdr:cNvPr>
        <xdr:cNvSpPr/>
      </xdr:nvSpPr>
      <xdr:spPr>
        <a:xfrm>
          <a:off x="6648450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20</xdr:col>
      <xdr:colOff>0</xdr:colOff>
      <xdr:row>11</xdr:row>
      <xdr:rowOff>0</xdr:rowOff>
    </xdr:from>
    <xdr:to>
      <xdr:col>20</xdr:col>
      <xdr:colOff>157655</xdr:colOff>
      <xdr:row>11</xdr:row>
      <xdr:rowOff>177362</xdr:rowOff>
    </xdr:to>
    <xdr:sp macro="" textlink="">
      <xdr:nvSpPr>
        <xdr:cNvPr id="23" name="Arrow: Up 22">
          <a:extLst>
            <a:ext uri="{FF2B5EF4-FFF2-40B4-BE49-F238E27FC236}">
              <a16:creationId xmlns:a16="http://schemas.microsoft.com/office/drawing/2014/main" id="{A8F4C4D4-7B9D-48C9-BA7A-DA1A4063B33A}"/>
            </a:ext>
          </a:extLst>
        </xdr:cNvPr>
        <xdr:cNvSpPr/>
      </xdr:nvSpPr>
      <xdr:spPr>
        <a:xfrm>
          <a:off x="6648450" y="2095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2</xdr:row>
      <xdr:rowOff>0</xdr:rowOff>
    </xdr:from>
    <xdr:to>
      <xdr:col>15</xdr:col>
      <xdr:colOff>157655</xdr:colOff>
      <xdr:row>2</xdr:row>
      <xdr:rowOff>177362</xdr:rowOff>
    </xdr:to>
    <xdr:sp macro="" textlink="">
      <xdr:nvSpPr>
        <xdr:cNvPr id="24" name="Arrow: Up 23">
          <a:extLst>
            <a:ext uri="{FF2B5EF4-FFF2-40B4-BE49-F238E27FC236}">
              <a16:creationId xmlns:a16="http://schemas.microsoft.com/office/drawing/2014/main" id="{CBCB689F-9D10-4621-86F6-8FD53B35EC97}"/>
            </a:ext>
          </a:extLst>
        </xdr:cNvPr>
        <xdr:cNvSpPr/>
      </xdr:nvSpPr>
      <xdr:spPr>
        <a:xfrm>
          <a:off x="5534025" y="381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4</xdr:row>
      <xdr:rowOff>0</xdr:rowOff>
    </xdr:from>
    <xdr:to>
      <xdr:col>15</xdr:col>
      <xdr:colOff>157655</xdr:colOff>
      <xdr:row>4</xdr:row>
      <xdr:rowOff>177362</xdr:rowOff>
    </xdr:to>
    <xdr:sp macro="" textlink="">
      <xdr:nvSpPr>
        <xdr:cNvPr id="25" name="Arrow: Up 24">
          <a:extLst>
            <a:ext uri="{FF2B5EF4-FFF2-40B4-BE49-F238E27FC236}">
              <a16:creationId xmlns:a16="http://schemas.microsoft.com/office/drawing/2014/main" id="{9CA0A0FA-5D61-40C3-A126-731D47AE2A70}"/>
            </a:ext>
          </a:extLst>
        </xdr:cNvPr>
        <xdr:cNvSpPr/>
      </xdr:nvSpPr>
      <xdr:spPr>
        <a:xfrm>
          <a:off x="5534025" y="762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157655</xdr:colOff>
      <xdr:row>5</xdr:row>
      <xdr:rowOff>177362</xdr:rowOff>
    </xdr:to>
    <xdr:sp macro="" textlink="">
      <xdr:nvSpPr>
        <xdr:cNvPr id="26" name="Arrow: Up 25">
          <a:extLst>
            <a:ext uri="{FF2B5EF4-FFF2-40B4-BE49-F238E27FC236}">
              <a16:creationId xmlns:a16="http://schemas.microsoft.com/office/drawing/2014/main" id="{97A7389E-F46C-457B-A75F-5EE1D5D86079}"/>
            </a:ext>
          </a:extLst>
        </xdr:cNvPr>
        <xdr:cNvSpPr/>
      </xdr:nvSpPr>
      <xdr:spPr>
        <a:xfrm>
          <a:off x="5534025" y="952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6</xdr:row>
      <xdr:rowOff>0</xdr:rowOff>
    </xdr:from>
    <xdr:to>
      <xdr:col>15</xdr:col>
      <xdr:colOff>157655</xdr:colOff>
      <xdr:row>6</xdr:row>
      <xdr:rowOff>177362</xdr:rowOff>
    </xdr:to>
    <xdr:sp macro="" textlink="">
      <xdr:nvSpPr>
        <xdr:cNvPr id="27" name="Arrow: Up 26">
          <a:extLst>
            <a:ext uri="{FF2B5EF4-FFF2-40B4-BE49-F238E27FC236}">
              <a16:creationId xmlns:a16="http://schemas.microsoft.com/office/drawing/2014/main" id="{D3397D03-CC5D-4BEF-9193-1F2DF78BA3C7}"/>
            </a:ext>
          </a:extLst>
        </xdr:cNvPr>
        <xdr:cNvSpPr/>
      </xdr:nvSpPr>
      <xdr:spPr>
        <a:xfrm>
          <a:off x="5534025" y="1143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7</xdr:row>
      <xdr:rowOff>0</xdr:rowOff>
    </xdr:from>
    <xdr:to>
      <xdr:col>15</xdr:col>
      <xdr:colOff>157655</xdr:colOff>
      <xdr:row>7</xdr:row>
      <xdr:rowOff>177362</xdr:rowOff>
    </xdr:to>
    <xdr:sp macro="" textlink="">
      <xdr:nvSpPr>
        <xdr:cNvPr id="28" name="Arrow: Up 27">
          <a:extLst>
            <a:ext uri="{FF2B5EF4-FFF2-40B4-BE49-F238E27FC236}">
              <a16:creationId xmlns:a16="http://schemas.microsoft.com/office/drawing/2014/main" id="{59D86EBF-CE01-428C-9B1D-EE5B259ABD6D}"/>
            </a:ext>
          </a:extLst>
        </xdr:cNvPr>
        <xdr:cNvSpPr/>
      </xdr:nvSpPr>
      <xdr:spPr>
        <a:xfrm>
          <a:off x="5534025" y="1333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9</xdr:row>
      <xdr:rowOff>0</xdr:rowOff>
    </xdr:from>
    <xdr:to>
      <xdr:col>15</xdr:col>
      <xdr:colOff>157655</xdr:colOff>
      <xdr:row>9</xdr:row>
      <xdr:rowOff>177362</xdr:rowOff>
    </xdr:to>
    <xdr:sp macro="" textlink="">
      <xdr:nvSpPr>
        <xdr:cNvPr id="29" name="Arrow: Up 28">
          <a:extLst>
            <a:ext uri="{FF2B5EF4-FFF2-40B4-BE49-F238E27FC236}">
              <a16:creationId xmlns:a16="http://schemas.microsoft.com/office/drawing/2014/main" id="{8AB72CD2-E904-4365-B8AD-8A6868C3EB20}"/>
            </a:ext>
          </a:extLst>
        </xdr:cNvPr>
        <xdr:cNvSpPr/>
      </xdr:nvSpPr>
      <xdr:spPr>
        <a:xfrm>
          <a:off x="5534025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151086</xdr:colOff>
      <xdr:row>2</xdr:row>
      <xdr:rowOff>170793</xdr:rowOff>
    </xdr:to>
    <xdr:sp macro="" textlink="">
      <xdr:nvSpPr>
        <xdr:cNvPr id="30" name="Arrow: Down 29">
          <a:extLst>
            <a:ext uri="{FF2B5EF4-FFF2-40B4-BE49-F238E27FC236}">
              <a16:creationId xmlns:a16="http://schemas.microsoft.com/office/drawing/2014/main" id="{6C19BE13-1351-4804-98D1-8A8850F17FAA}"/>
            </a:ext>
          </a:extLst>
        </xdr:cNvPr>
        <xdr:cNvSpPr/>
      </xdr:nvSpPr>
      <xdr:spPr>
        <a:xfrm>
          <a:off x="3543300" y="381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151086</xdr:colOff>
      <xdr:row>5</xdr:row>
      <xdr:rowOff>170793</xdr:rowOff>
    </xdr:to>
    <xdr:sp macro="" textlink="">
      <xdr:nvSpPr>
        <xdr:cNvPr id="31" name="Arrow: Down 30">
          <a:extLst>
            <a:ext uri="{FF2B5EF4-FFF2-40B4-BE49-F238E27FC236}">
              <a16:creationId xmlns:a16="http://schemas.microsoft.com/office/drawing/2014/main" id="{9AD36BF6-6543-49B5-9FE4-CA3FE3AC1456}"/>
            </a:ext>
          </a:extLst>
        </xdr:cNvPr>
        <xdr:cNvSpPr/>
      </xdr:nvSpPr>
      <xdr:spPr>
        <a:xfrm>
          <a:off x="3543300" y="952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151086</xdr:colOff>
      <xdr:row>6</xdr:row>
      <xdr:rowOff>170793</xdr:rowOff>
    </xdr:to>
    <xdr:sp macro="" textlink="">
      <xdr:nvSpPr>
        <xdr:cNvPr id="32" name="Arrow: Down 31">
          <a:extLst>
            <a:ext uri="{FF2B5EF4-FFF2-40B4-BE49-F238E27FC236}">
              <a16:creationId xmlns:a16="http://schemas.microsoft.com/office/drawing/2014/main" id="{D5CDAE3F-6896-4499-BFFB-9DF19C52B9D4}"/>
            </a:ext>
          </a:extLst>
        </xdr:cNvPr>
        <xdr:cNvSpPr/>
      </xdr:nvSpPr>
      <xdr:spPr>
        <a:xfrm>
          <a:off x="3543300" y="1143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151086</xdr:colOff>
      <xdr:row>7</xdr:row>
      <xdr:rowOff>170793</xdr:rowOff>
    </xdr:to>
    <xdr:sp macro="" textlink="">
      <xdr:nvSpPr>
        <xdr:cNvPr id="33" name="Arrow: Down 32">
          <a:extLst>
            <a:ext uri="{FF2B5EF4-FFF2-40B4-BE49-F238E27FC236}">
              <a16:creationId xmlns:a16="http://schemas.microsoft.com/office/drawing/2014/main" id="{939DBAE5-55FE-4E00-9C42-75E2F407CE2B}"/>
            </a:ext>
          </a:extLst>
        </xdr:cNvPr>
        <xdr:cNvSpPr/>
      </xdr:nvSpPr>
      <xdr:spPr>
        <a:xfrm>
          <a:off x="3543300" y="1333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8</xdr:row>
      <xdr:rowOff>0</xdr:rowOff>
    </xdr:from>
    <xdr:to>
      <xdr:col>7</xdr:col>
      <xdr:colOff>151086</xdr:colOff>
      <xdr:row>8</xdr:row>
      <xdr:rowOff>170793</xdr:rowOff>
    </xdr:to>
    <xdr:sp macro="" textlink="">
      <xdr:nvSpPr>
        <xdr:cNvPr id="34" name="Arrow: Down 33">
          <a:extLst>
            <a:ext uri="{FF2B5EF4-FFF2-40B4-BE49-F238E27FC236}">
              <a16:creationId xmlns:a16="http://schemas.microsoft.com/office/drawing/2014/main" id="{A4B7E2EA-43DC-4295-9144-800218D1BA22}"/>
            </a:ext>
          </a:extLst>
        </xdr:cNvPr>
        <xdr:cNvSpPr/>
      </xdr:nvSpPr>
      <xdr:spPr>
        <a:xfrm>
          <a:off x="3543300" y="1524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151086</xdr:colOff>
      <xdr:row>9</xdr:row>
      <xdr:rowOff>170793</xdr:rowOff>
    </xdr:to>
    <xdr:sp macro="" textlink="">
      <xdr:nvSpPr>
        <xdr:cNvPr id="35" name="Arrow: Down 34">
          <a:extLst>
            <a:ext uri="{FF2B5EF4-FFF2-40B4-BE49-F238E27FC236}">
              <a16:creationId xmlns:a16="http://schemas.microsoft.com/office/drawing/2014/main" id="{0160557C-82A9-4B30-A65E-9060974B9A15}"/>
            </a:ext>
          </a:extLst>
        </xdr:cNvPr>
        <xdr:cNvSpPr/>
      </xdr:nvSpPr>
      <xdr:spPr>
        <a:xfrm>
          <a:off x="3543300" y="1714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151086</xdr:colOff>
      <xdr:row>10</xdr:row>
      <xdr:rowOff>170793</xdr:rowOff>
    </xdr:to>
    <xdr:sp macro="" textlink="">
      <xdr:nvSpPr>
        <xdr:cNvPr id="36" name="Arrow: Down 35">
          <a:extLst>
            <a:ext uri="{FF2B5EF4-FFF2-40B4-BE49-F238E27FC236}">
              <a16:creationId xmlns:a16="http://schemas.microsoft.com/office/drawing/2014/main" id="{4ABEFA1C-DA1C-49A7-BD16-2908E71D9D7B}"/>
            </a:ext>
          </a:extLst>
        </xdr:cNvPr>
        <xdr:cNvSpPr/>
      </xdr:nvSpPr>
      <xdr:spPr>
        <a:xfrm>
          <a:off x="3543300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2</xdr:row>
      <xdr:rowOff>0</xdr:rowOff>
    </xdr:from>
    <xdr:to>
      <xdr:col>10</xdr:col>
      <xdr:colOff>151086</xdr:colOff>
      <xdr:row>2</xdr:row>
      <xdr:rowOff>170793</xdr:rowOff>
    </xdr:to>
    <xdr:sp macro="" textlink="">
      <xdr:nvSpPr>
        <xdr:cNvPr id="37" name="Arrow: Down 36">
          <a:extLst>
            <a:ext uri="{FF2B5EF4-FFF2-40B4-BE49-F238E27FC236}">
              <a16:creationId xmlns:a16="http://schemas.microsoft.com/office/drawing/2014/main" id="{38E7624F-3D20-4DE4-BC4C-BCBADFDF0E10}"/>
            </a:ext>
          </a:extLst>
        </xdr:cNvPr>
        <xdr:cNvSpPr/>
      </xdr:nvSpPr>
      <xdr:spPr>
        <a:xfrm>
          <a:off x="4455729" y="381000"/>
          <a:ext cx="153057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3</xdr:row>
      <xdr:rowOff>0</xdr:rowOff>
    </xdr:from>
    <xdr:to>
      <xdr:col>10</xdr:col>
      <xdr:colOff>151086</xdr:colOff>
      <xdr:row>3</xdr:row>
      <xdr:rowOff>170793</xdr:rowOff>
    </xdr:to>
    <xdr:sp macro="" textlink="">
      <xdr:nvSpPr>
        <xdr:cNvPr id="38" name="Arrow: Down 37">
          <a:extLst>
            <a:ext uri="{FF2B5EF4-FFF2-40B4-BE49-F238E27FC236}">
              <a16:creationId xmlns:a16="http://schemas.microsoft.com/office/drawing/2014/main" id="{7308D94E-28D6-4A6C-9421-838A7D23E45A}"/>
            </a:ext>
          </a:extLst>
        </xdr:cNvPr>
        <xdr:cNvSpPr/>
      </xdr:nvSpPr>
      <xdr:spPr>
        <a:xfrm>
          <a:off x="4455729" y="571500"/>
          <a:ext cx="153057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5</xdr:row>
      <xdr:rowOff>0</xdr:rowOff>
    </xdr:from>
    <xdr:to>
      <xdr:col>10</xdr:col>
      <xdr:colOff>151086</xdr:colOff>
      <xdr:row>5</xdr:row>
      <xdr:rowOff>170793</xdr:rowOff>
    </xdr:to>
    <xdr:sp macro="" textlink="">
      <xdr:nvSpPr>
        <xdr:cNvPr id="39" name="Arrow: Down 38">
          <a:extLst>
            <a:ext uri="{FF2B5EF4-FFF2-40B4-BE49-F238E27FC236}">
              <a16:creationId xmlns:a16="http://schemas.microsoft.com/office/drawing/2014/main" id="{0A0EB127-C61C-4919-9578-5C17B1269C33}"/>
            </a:ext>
          </a:extLst>
        </xdr:cNvPr>
        <xdr:cNvSpPr/>
      </xdr:nvSpPr>
      <xdr:spPr>
        <a:xfrm>
          <a:off x="4455729" y="952500"/>
          <a:ext cx="153057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8</xdr:row>
      <xdr:rowOff>0</xdr:rowOff>
    </xdr:from>
    <xdr:to>
      <xdr:col>10</xdr:col>
      <xdr:colOff>151086</xdr:colOff>
      <xdr:row>8</xdr:row>
      <xdr:rowOff>170793</xdr:rowOff>
    </xdr:to>
    <xdr:sp macro="" textlink="">
      <xdr:nvSpPr>
        <xdr:cNvPr id="40" name="Arrow: Down 39">
          <a:extLst>
            <a:ext uri="{FF2B5EF4-FFF2-40B4-BE49-F238E27FC236}">
              <a16:creationId xmlns:a16="http://schemas.microsoft.com/office/drawing/2014/main" id="{55F73BCE-B1CE-4A5A-80F2-A2BD65AF89AB}"/>
            </a:ext>
          </a:extLst>
        </xdr:cNvPr>
        <xdr:cNvSpPr/>
      </xdr:nvSpPr>
      <xdr:spPr>
        <a:xfrm>
          <a:off x="4455729" y="1524000"/>
          <a:ext cx="153057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10</xdr:row>
      <xdr:rowOff>0</xdr:rowOff>
    </xdr:from>
    <xdr:to>
      <xdr:col>10</xdr:col>
      <xdr:colOff>151086</xdr:colOff>
      <xdr:row>10</xdr:row>
      <xdr:rowOff>170793</xdr:rowOff>
    </xdr:to>
    <xdr:sp macro="" textlink="">
      <xdr:nvSpPr>
        <xdr:cNvPr id="41" name="Arrow: Down 40">
          <a:extLst>
            <a:ext uri="{FF2B5EF4-FFF2-40B4-BE49-F238E27FC236}">
              <a16:creationId xmlns:a16="http://schemas.microsoft.com/office/drawing/2014/main" id="{DC8B29DE-63E2-460E-AD4F-BCB414A3A6CA}"/>
            </a:ext>
          </a:extLst>
        </xdr:cNvPr>
        <xdr:cNvSpPr/>
      </xdr:nvSpPr>
      <xdr:spPr>
        <a:xfrm>
          <a:off x="4455729" y="1905000"/>
          <a:ext cx="153057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151086</xdr:colOff>
      <xdr:row>3</xdr:row>
      <xdr:rowOff>170793</xdr:rowOff>
    </xdr:to>
    <xdr:sp macro="" textlink="">
      <xdr:nvSpPr>
        <xdr:cNvPr id="42" name="Arrow: Down 41">
          <a:extLst>
            <a:ext uri="{FF2B5EF4-FFF2-40B4-BE49-F238E27FC236}">
              <a16:creationId xmlns:a16="http://schemas.microsoft.com/office/drawing/2014/main" id="{2A7B6EBC-E0A4-4C91-A6EF-AAC8112FF524}"/>
            </a:ext>
          </a:extLst>
        </xdr:cNvPr>
        <xdr:cNvSpPr/>
      </xdr:nvSpPr>
      <xdr:spPr>
        <a:xfrm>
          <a:off x="5534025" y="571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8</xdr:row>
      <xdr:rowOff>0</xdr:rowOff>
    </xdr:from>
    <xdr:to>
      <xdr:col>15</xdr:col>
      <xdr:colOff>151086</xdr:colOff>
      <xdr:row>8</xdr:row>
      <xdr:rowOff>170793</xdr:rowOff>
    </xdr:to>
    <xdr:sp macro="" textlink="">
      <xdr:nvSpPr>
        <xdr:cNvPr id="43" name="Arrow: Down 42">
          <a:extLst>
            <a:ext uri="{FF2B5EF4-FFF2-40B4-BE49-F238E27FC236}">
              <a16:creationId xmlns:a16="http://schemas.microsoft.com/office/drawing/2014/main" id="{F4FF8969-BB05-4C8F-957B-AC02C6E352DD}"/>
            </a:ext>
          </a:extLst>
        </xdr:cNvPr>
        <xdr:cNvSpPr/>
      </xdr:nvSpPr>
      <xdr:spPr>
        <a:xfrm>
          <a:off x="5534025" y="1524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151086</xdr:colOff>
      <xdr:row>10</xdr:row>
      <xdr:rowOff>170793</xdr:rowOff>
    </xdr:to>
    <xdr:sp macro="" textlink="">
      <xdr:nvSpPr>
        <xdr:cNvPr id="44" name="Arrow: Down 43">
          <a:extLst>
            <a:ext uri="{FF2B5EF4-FFF2-40B4-BE49-F238E27FC236}">
              <a16:creationId xmlns:a16="http://schemas.microsoft.com/office/drawing/2014/main" id="{A5CB7C71-D1D1-4A30-9BCB-7D68D343A95F}"/>
            </a:ext>
          </a:extLst>
        </xdr:cNvPr>
        <xdr:cNvSpPr/>
      </xdr:nvSpPr>
      <xdr:spPr>
        <a:xfrm>
          <a:off x="5534025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151086</xdr:colOff>
      <xdr:row>11</xdr:row>
      <xdr:rowOff>170793</xdr:rowOff>
    </xdr:to>
    <xdr:sp macro="" textlink="">
      <xdr:nvSpPr>
        <xdr:cNvPr id="45" name="Arrow: Down 44">
          <a:extLst>
            <a:ext uri="{FF2B5EF4-FFF2-40B4-BE49-F238E27FC236}">
              <a16:creationId xmlns:a16="http://schemas.microsoft.com/office/drawing/2014/main" id="{0778214E-7E54-4991-82E3-81596F51CFCF}"/>
            </a:ext>
          </a:extLst>
        </xdr:cNvPr>
        <xdr:cNvSpPr/>
      </xdr:nvSpPr>
      <xdr:spPr>
        <a:xfrm>
          <a:off x="5534025" y="2095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151086</xdr:colOff>
      <xdr:row>10</xdr:row>
      <xdr:rowOff>170793</xdr:rowOff>
    </xdr:to>
    <xdr:sp macro="" textlink="">
      <xdr:nvSpPr>
        <xdr:cNvPr id="46" name="Arrow: Down 45">
          <a:extLst>
            <a:ext uri="{FF2B5EF4-FFF2-40B4-BE49-F238E27FC236}">
              <a16:creationId xmlns:a16="http://schemas.microsoft.com/office/drawing/2014/main" id="{F2BB7ACA-1C06-42C7-99EA-C17FCA4FA869}"/>
            </a:ext>
          </a:extLst>
        </xdr:cNvPr>
        <xdr:cNvSpPr/>
      </xdr:nvSpPr>
      <xdr:spPr>
        <a:xfrm>
          <a:off x="7715250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25</xdr:col>
      <xdr:colOff>0</xdr:colOff>
      <xdr:row>5</xdr:row>
      <xdr:rowOff>0</xdr:rowOff>
    </xdr:from>
    <xdr:to>
      <xdr:col>25</xdr:col>
      <xdr:colOff>157655</xdr:colOff>
      <xdr:row>5</xdr:row>
      <xdr:rowOff>177362</xdr:rowOff>
    </xdr:to>
    <xdr:sp macro="" textlink="">
      <xdr:nvSpPr>
        <xdr:cNvPr id="47" name="Arrow: Up 46">
          <a:extLst>
            <a:ext uri="{FF2B5EF4-FFF2-40B4-BE49-F238E27FC236}">
              <a16:creationId xmlns:a16="http://schemas.microsoft.com/office/drawing/2014/main" id="{537BE073-80AB-4FE9-A81C-62F3E6EC53B3}"/>
            </a:ext>
          </a:extLst>
        </xdr:cNvPr>
        <xdr:cNvSpPr/>
      </xdr:nvSpPr>
      <xdr:spPr>
        <a:xfrm>
          <a:off x="7715250" y="952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157655</xdr:colOff>
      <xdr:row>6</xdr:row>
      <xdr:rowOff>177362</xdr:rowOff>
    </xdr:to>
    <xdr:sp macro="" textlink="">
      <xdr:nvSpPr>
        <xdr:cNvPr id="48" name="Arrow: Up 47">
          <a:extLst>
            <a:ext uri="{FF2B5EF4-FFF2-40B4-BE49-F238E27FC236}">
              <a16:creationId xmlns:a16="http://schemas.microsoft.com/office/drawing/2014/main" id="{69D174ED-5D85-4AAA-8AF1-B5CF7D86596F}"/>
            </a:ext>
          </a:extLst>
        </xdr:cNvPr>
        <xdr:cNvSpPr/>
      </xdr:nvSpPr>
      <xdr:spPr>
        <a:xfrm>
          <a:off x="7715250" y="1143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25</xdr:col>
      <xdr:colOff>0</xdr:colOff>
      <xdr:row>7</xdr:row>
      <xdr:rowOff>0</xdr:rowOff>
    </xdr:from>
    <xdr:to>
      <xdr:col>25</xdr:col>
      <xdr:colOff>157655</xdr:colOff>
      <xdr:row>7</xdr:row>
      <xdr:rowOff>177362</xdr:rowOff>
    </xdr:to>
    <xdr:sp macro="" textlink="">
      <xdr:nvSpPr>
        <xdr:cNvPr id="49" name="Arrow: Up 48">
          <a:extLst>
            <a:ext uri="{FF2B5EF4-FFF2-40B4-BE49-F238E27FC236}">
              <a16:creationId xmlns:a16="http://schemas.microsoft.com/office/drawing/2014/main" id="{6C1449F7-1455-4D02-AC7D-1AE69CDF1208}"/>
            </a:ext>
          </a:extLst>
        </xdr:cNvPr>
        <xdr:cNvSpPr/>
      </xdr:nvSpPr>
      <xdr:spPr>
        <a:xfrm>
          <a:off x="7715250" y="1333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25</xdr:col>
      <xdr:colOff>0</xdr:colOff>
      <xdr:row>8</xdr:row>
      <xdr:rowOff>0</xdr:rowOff>
    </xdr:from>
    <xdr:to>
      <xdr:col>25</xdr:col>
      <xdr:colOff>157655</xdr:colOff>
      <xdr:row>8</xdr:row>
      <xdr:rowOff>177362</xdr:rowOff>
    </xdr:to>
    <xdr:sp macro="" textlink="">
      <xdr:nvSpPr>
        <xdr:cNvPr id="50" name="Arrow: Up 49">
          <a:extLst>
            <a:ext uri="{FF2B5EF4-FFF2-40B4-BE49-F238E27FC236}">
              <a16:creationId xmlns:a16="http://schemas.microsoft.com/office/drawing/2014/main" id="{3B443349-21E6-4A44-871C-A0A5F0A1DCDD}"/>
            </a:ext>
          </a:extLst>
        </xdr:cNvPr>
        <xdr:cNvSpPr/>
      </xdr:nvSpPr>
      <xdr:spPr>
        <a:xfrm>
          <a:off x="7715250" y="1524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25</xdr:col>
      <xdr:colOff>157655</xdr:colOff>
      <xdr:row>9</xdr:row>
      <xdr:rowOff>177362</xdr:rowOff>
    </xdr:to>
    <xdr:sp macro="" textlink="">
      <xdr:nvSpPr>
        <xdr:cNvPr id="51" name="Arrow: Up 50">
          <a:extLst>
            <a:ext uri="{FF2B5EF4-FFF2-40B4-BE49-F238E27FC236}">
              <a16:creationId xmlns:a16="http://schemas.microsoft.com/office/drawing/2014/main" id="{B198D4BE-389C-4C7A-A611-9A1523DD1F82}"/>
            </a:ext>
          </a:extLst>
        </xdr:cNvPr>
        <xdr:cNvSpPr/>
      </xdr:nvSpPr>
      <xdr:spPr>
        <a:xfrm>
          <a:off x="7715250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157655</xdr:colOff>
      <xdr:row>11</xdr:row>
      <xdr:rowOff>177362</xdr:rowOff>
    </xdr:to>
    <xdr:sp macro="" textlink="">
      <xdr:nvSpPr>
        <xdr:cNvPr id="52" name="Arrow: Up 51">
          <a:extLst>
            <a:ext uri="{FF2B5EF4-FFF2-40B4-BE49-F238E27FC236}">
              <a16:creationId xmlns:a16="http://schemas.microsoft.com/office/drawing/2014/main" id="{917C3E88-4DD7-43D3-B259-F8A28FB3FDA2}"/>
            </a:ext>
          </a:extLst>
        </xdr:cNvPr>
        <xdr:cNvSpPr/>
      </xdr:nvSpPr>
      <xdr:spPr>
        <a:xfrm>
          <a:off x="7715250" y="2095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151086</xdr:colOff>
      <xdr:row>10</xdr:row>
      <xdr:rowOff>170793</xdr:rowOff>
    </xdr:to>
    <xdr:sp macro="" textlink="">
      <xdr:nvSpPr>
        <xdr:cNvPr id="53" name="Arrow: Down 52">
          <a:extLst>
            <a:ext uri="{FF2B5EF4-FFF2-40B4-BE49-F238E27FC236}">
              <a16:creationId xmlns:a16="http://schemas.microsoft.com/office/drawing/2014/main" id="{6C3AB8BC-BBCB-4D92-A44F-9BF7449CA7EE}"/>
            </a:ext>
          </a:extLst>
        </xdr:cNvPr>
        <xdr:cNvSpPr/>
      </xdr:nvSpPr>
      <xdr:spPr>
        <a:xfrm>
          <a:off x="6648450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21</xdr:col>
      <xdr:colOff>0</xdr:colOff>
      <xdr:row>5</xdr:row>
      <xdr:rowOff>0</xdr:rowOff>
    </xdr:from>
    <xdr:to>
      <xdr:col>21</xdr:col>
      <xdr:colOff>151086</xdr:colOff>
      <xdr:row>5</xdr:row>
      <xdr:rowOff>170793</xdr:rowOff>
    </xdr:to>
    <xdr:sp macro="" textlink="">
      <xdr:nvSpPr>
        <xdr:cNvPr id="54" name="Arrow: Down 53">
          <a:extLst>
            <a:ext uri="{FF2B5EF4-FFF2-40B4-BE49-F238E27FC236}">
              <a16:creationId xmlns:a16="http://schemas.microsoft.com/office/drawing/2014/main" id="{A988C235-2A3C-43B2-961F-5297518E022A}"/>
            </a:ext>
          </a:extLst>
        </xdr:cNvPr>
        <xdr:cNvSpPr/>
      </xdr:nvSpPr>
      <xdr:spPr>
        <a:xfrm>
          <a:off x="6867525" y="952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151086</xdr:colOff>
      <xdr:row>6</xdr:row>
      <xdr:rowOff>170793</xdr:rowOff>
    </xdr:to>
    <xdr:sp macro="" textlink="">
      <xdr:nvSpPr>
        <xdr:cNvPr id="55" name="Arrow: Down 54">
          <a:extLst>
            <a:ext uri="{FF2B5EF4-FFF2-40B4-BE49-F238E27FC236}">
              <a16:creationId xmlns:a16="http://schemas.microsoft.com/office/drawing/2014/main" id="{0B092EEA-677C-447D-82B3-FEBA9A2665BA}"/>
            </a:ext>
          </a:extLst>
        </xdr:cNvPr>
        <xdr:cNvSpPr/>
      </xdr:nvSpPr>
      <xdr:spPr>
        <a:xfrm>
          <a:off x="6867525" y="1143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151086</xdr:colOff>
      <xdr:row>10</xdr:row>
      <xdr:rowOff>170793</xdr:rowOff>
    </xdr:to>
    <xdr:sp macro="" textlink="">
      <xdr:nvSpPr>
        <xdr:cNvPr id="56" name="Arrow: Down 55">
          <a:extLst>
            <a:ext uri="{FF2B5EF4-FFF2-40B4-BE49-F238E27FC236}">
              <a16:creationId xmlns:a16="http://schemas.microsoft.com/office/drawing/2014/main" id="{E67884EA-10FD-4711-9FD2-9250D40A0F16}"/>
            </a:ext>
          </a:extLst>
        </xdr:cNvPr>
        <xdr:cNvSpPr/>
      </xdr:nvSpPr>
      <xdr:spPr>
        <a:xfrm>
          <a:off x="6867525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151086</xdr:colOff>
      <xdr:row>11</xdr:row>
      <xdr:rowOff>170793</xdr:rowOff>
    </xdr:to>
    <xdr:sp macro="" textlink="">
      <xdr:nvSpPr>
        <xdr:cNvPr id="57" name="Arrow: Down 56">
          <a:extLst>
            <a:ext uri="{FF2B5EF4-FFF2-40B4-BE49-F238E27FC236}">
              <a16:creationId xmlns:a16="http://schemas.microsoft.com/office/drawing/2014/main" id="{61711C34-FD72-4539-9385-84B16EDA27A3}"/>
            </a:ext>
          </a:extLst>
        </xdr:cNvPr>
        <xdr:cNvSpPr/>
      </xdr:nvSpPr>
      <xdr:spPr>
        <a:xfrm>
          <a:off x="6867525" y="2095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151086</xdr:colOff>
      <xdr:row>6</xdr:row>
      <xdr:rowOff>170793</xdr:rowOff>
    </xdr:to>
    <xdr:sp macro="" textlink="">
      <xdr:nvSpPr>
        <xdr:cNvPr id="58" name="Arrow: Down 57">
          <a:extLst>
            <a:ext uri="{FF2B5EF4-FFF2-40B4-BE49-F238E27FC236}">
              <a16:creationId xmlns:a16="http://schemas.microsoft.com/office/drawing/2014/main" id="{75A3591C-020F-4290-819B-A88A208F3491}"/>
            </a:ext>
          </a:extLst>
        </xdr:cNvPr>
        <xdr:cNvSpPr/>
      </xdr:nvSpPr>
      <xdr:spPr>
        <a:xfrm>
          <a:off x="7934325" y="1143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151086</xdr:colOff>
      <xdr:row>7</xdr:row>
      <xdr:rowOff>170793</xdr:rowOff>
    </xdr:to>
    <xdr:sp macro="" textlink="">
      <xdr:nvSpPr>
        <xdr:cNvPr id="59" name="Arrow: Down 58">
          <a:extLst>
            <a:ext uri="{FF2B5EF4-FFF2-40B4-BE49-F238E27FC236}">
              <a16:creationId xmlns:a16="http://schemas.microsoft.com/office/drawing/2014/main" id="{C5F73B6D-0E91-4AE5-A81F-BC49FB6887ED}"/>
            </a:ext>
          </a:extLst>
        </xdr:cNvPr>
        <xdr:cNvSpPr/>
      </xdr:nvSpPr>
      <xdr:spPr>
        <a:xfrm>
          <a:off x="7934325" y="1333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26</xdr:col>
      <xdr:colOff>0</xdr:colOff>
      <xdr:row>10</xdr:row>
      <xdr:rowOff>0</xdr:rowOff>
    </xdr:from>
    <xdr:to>
      <xdr:col>26</xdr:col>
      <xdr:colOff>151086</xdr:colOff>
      <xdr:row>10</xdr:row>
      <xdr:rowOff>170793</xdr:rowOff>
    </xdr:to>
    <xdr:sp macro="" textlink="">
      <xdr:nvSpPr>
        <xdr:cNvPr id="60" name="Arrow: Down 59">
          <a:extLst>
            <a:ext uri="{FF2B5EF4-FFF2-40B4-BE49-F238E27FC236}">
              <a16:creationId xmlns:a16="http://schemas.microsoft.com/office/drawing/2014/main" id="{D68A28AD-F00F-4D32-89FC-620B18940D99}"/>
            </a:ext>
          </a:extLst>
        </xdr:cNvPr>
        <xdr:cNvSpPr/>
      </xdr:nvSpPr>
      <xdr:spPr>
        <a:xfrm>
          <a:off x="7934325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26</xdr:col>
      <xdr:colOff>0</xdr:colOff>
      <xdr:row>11</xdr:row>
      <xdr:rowOff>0</xdr:rowOff>
    </xdr:from>
    <xdr:to>
      <xdr:col>26</xdr:col>
      <xdr:colOff>151086</xdr:colOff>
      <xdr:row>11</xdr:row>
      <xdr:rowOff>170793</xdr:rowOff>
    </xdr:to>
    <xdr:sp macro="" textlink="">
      <xdr:nvSpPr>
        <xdr:cNvPr id="61" name="Arrow: Down 60">
          <a:extLst>
            <a:ext uri="{FF2B5EF4-FFF2-40B4-BE49-F238E27FC236}">
              <a16:creationId xmlns:a16="http://schemas.microsoft.com/office/drawing/2014/main" id="{C5B1419F-105D-4608-BDE1-5C7730D23DD9}"/>
            </a:ext>
          </a:extLst>
        </xdr:cNvPr>
        <xdr:cNvSpPr/>
      </xdr:nvSpPr>
      <xdr:spPr>
        <a:xfrm>
          <a:off x="7934325" y="2095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21</xdr:col>
      <xdr:colOff>0</xdr:colOff>
      <xdr:row>7</xdr:row>
      <xdr:rowOff>0</xdr:rowOff>
    </xdr:from>
    <xdr:to>
      <xdr:col>21</xdr:col>
      <xdr:colOff>157655</xdr:colOff>
      <xdr:row>7</xdr:row>
      <xdr:rowOff>177362</xdr:rowOff>
    </xdr:to>
    <xdr:sp macro="" textlink="">
      <xdr:nvSpPr>
        <xdr:cNvPr id="62" name="Arrow: Up 61">
          <a:extLst>
            <a:ext uri="{FF2B5EF4-FFF2-40B4-BE49-F238E27FC236}">
              <a16:creationId xmlns:a16="http://schemas.microsoft.com/office/drawing/2014/main" id="{6A655896-A1A4-4589-B44E-FD4E99D574E1}"/>
            </a:ext>
          </a:extLst>
        </xdr:cNvPr>
        <xdr:cNvSpPr/>
      </xdr:nvSpPr>
      <xdr:spPr>
        <a:xfrm>
          <a:off x="6867525" y="1333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21</xdr:col>
      <xdr:colOff>0</xdr:colOff>
      <xdr:row>8</xdr:row>
      <xdr:rowOff>0</xdr:rowOff>
    </xdr:from>
    <xdr:to>
      <xdr:col>21</xdr:col>
      <xdr:colOff>157655</xdr:colOff>
      <xdr:row>8</xdr:row>
      <xdr:rowOff>177362</xdr:rowOff>
    </xdr:to>
    <xdr:sp macro="" textlink="">
      <xdr:nvSpPr>
        <xdr:cNvPr id="63" name="Arrow: Up 62">
          <a:extLst>
            <a:ext uri="{FF2B5EF4-FFF2-40B4-BE49-F238E27FC236}">
              <a16:creationId xmlns:a16="http://schemas.microsoft.com/office/drawing/2014/main" id="{79F25492-CB2A-4EFD-80F3-7DF04992C47F}"/>
            </a:ext>
          </a:extLst>
        </xdr:cNvPr>
        <xdr:cNvSpPr/>
      </xdr:nvSpPr>
      <xdr:spPr>
        <a:xfrm>
          <a:off x="6867525" y="1524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157655</xdr:colOff>
      <xdr:row>9</xdr:row>
      <xdr:rowOff>177362</xdr:rowOff>
    </xdr:to>
    <xdr:sp macro="" textlink="">
      <xdr:nvSpPr>
        <xdr:cNvPr id="64" name="Arrow: Up 63">
          <a:extLst>
            <a:ext uri="{FF2B5EF4-FFF2-40B4-BE49-F238E27FC236}">
              <a16:creationId xmlns:a16="http://schemas.microsoft.com/office/drawing/2014/main" id="{42AEE1B8-D3F2-41C8-95CA-44E220E6FFA3}"/>
            </a:ext>
          </a:extLst>
        </xdr:cNvPr>
        <xdr:cNvSpPr/>
      </xdr:nvSpPr>
      <xdr:spPr>
        <a:xfrm>
          <a:off x="6867525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26</xdr:col>
      <xdr:colOff>0</xdr:colOff>
      <xdr:row>5</xdr:row>
      <xdr:rowOff>0</xdr:rowOff>
    </xdr:from>
    <xdr:to>
      <xdr:col>26</xdr:col>
      <xdr:colOff>157655</xdr:colOff>
      <xdr:row>5</xdr:row>
      <xdr:rowOff>177362</xdr:rowOff>
    </xdr:to>
    <xdr:sp macro="" textlink="">
      <xdr:nvSpPr>
        <xdr:cNvPr id="65" name="Arrow: Up 64">
          <a:extLst>
            <a:ext uri="{FF2B5EF4-FFF2-40B4-BE49-F238E27FC236}">
              <a16:creationId xmlns:a16="http://schemas.microsoft.com/office/drawing/2014/main" id="{A8D0586F-00C5-4124-9C8E-474CBD842649}"/>
            </a:ext>
          </a:extLst>
        </xdr:cNvPr>
        <xdr:cNvSpPr/>
      </xdr:nvSpPr>
      <xdr:spPr>
        <a:xfrm>
          <a:off x="7934325" y="952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26</xdr:col>
      <xdr:colOff>157655</xdr:colOff>
      <xdr:row>8</xdr:row>
      <xdr:rowOff>177362</xdr:rowOff>
    </xdr:to>
    <xdr:sp macro="" textlink="">
      <xdr:nvSpPr>
        <xdr:cNvPr id="66" name="Arrow: Up 65">
          <a:extLst>
            <a:ext uri="{FF2B5EF4-FFF2-40B4-BE49-F238E27FC236}">
              <a16:creationId xmlns:a16="http://schemas.microsoft.com/office/drawing/2014/main" id="{0A833F61-B145-4B9F-B9E4-B16E24C33975}"/>
            </a:ext>
          </a:extLst>
        </xdr:cNvPr>
        <xdr:cNvSpPr/>
      </xdr:nvSpPr>
      <xdr:spPr>
        <a:xfrm>
          <a:off x="7934325" y="1524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26</xdr:col>
      <xdr:colOff>0</xdr:colOff>
      <xdr:row>9</xdr:row>
      <xdr:rowOff>0</xdr:rowOff>
    </xdr:from>
    <xdr:to>
      <xdr:col>26</xdr:col>
      <xdr:colOff>157655</xdr:colOff>
      <xdr:row>9</xdr:row>
      <xdr:rowOff>177362</xdr:rowOff>
    </xdr:to>
    <xdr:sp macro="" textlink="">
      <xdr:nvSpPr>
        <xdr:cNvPr id="67" name="Arrow: Up 66">
          <a:extLst>
            <a:ext uri="{FF2B5EF4-FFF2-40B4-BE49-F238E27FC236}">
              <a16:creationId xmlns:a16="http://schemas.microsoft.com/office/drawing/2014/main" id="{3F18A67C-DDCD-4238-B225-2391C42375DC}"/>
            </a:ext>
          </a:extLst>
        </xdr:cNvPr>
        <xdr:cNvSpPr/>
      </xdr:nvSpPr>
      <xdr:spPr>
        <a:xfrm>
          <a:off x="7934325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151086</xdr:colOff>
      <xdr:row>2</xdr:row>
      <xdr:rowOff>170793</xdr:rowOff>
    </xdr:to>
    <xdr:sp macro="" textlink="">
      <xdr:nvSpPr>
        <xdr:cNvPr id="68" name="Arrow: Down 67">
          <a:extLst>
            <a:ext uri="{FF2B5EF4-FFF2-40B4-BE49-F238E27FC236}">
              <a16:creationId xmlns:a16="http://schemas.microsoft.com/office/drawing/2014/main" id="{7C6B7D78-F439-4E8D-ABCD-AB35C7925BE4}"/>
            </a:ext>
          </a:extLst>
        </xdr:cNvPr>
        <xdr:cNvSpPr/>
      </xdr:nvSpPr>
      <xdr:spPr>
        <a:xfrm>
          <a:off x="2667000" y="381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157655</xdr:colOff>
      <xdr:row>3</xdr:row>
      <xdr:rowOff>177362</xdr:rowOff>
    </xdr:to>
    <xdr:sp macro="" textlink="">
      <xdr:nvSpPr>
        <xdr:cNvPr id="69" name="Arrow: Up 68">
          <a:extLst>
            <a:ext uri="{FF2B5EF4-FFF2-40B4-BE49-F238E27FC236}">
              <a16:creationId xmlns:a16="http://schemas.microsoft.com/office/drawing/2014/main" id="{3B0D8093-8343-4FD3-BB70-4383204727E8}"/>
            </a:ext>
          </a:extLst>
        </xdr:cNvPr>
        <xdr:cNvSpPr/>
      </xdr:nvSpPr>
      <xdr:spPr>
        <a:xfrm>
          <a:off x="2667000" y="571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2</xdr:row>
      <xdr:rowOff>0</xdr:rowOff>
    </xdr:from>
    <xdr:to>
      <xdr:col>16</xdr:col>
      <xdr:colOff>151086</xdr:colOff>
      <xdr:row>2</xdr:row>
      <xdr:rowOff>170793</xdr:rowOff>
    </xdr:to>
    <xdr:sp macro="" textlink="">
      <xdr:nvSpPr>
        <xdr:cNvPr id="70" name="Arrow: Down 69">
          <a:extLst>
            <a:ext uri="{FF2B5EF4-FFF2-40B4-BE49-F238E27FC236}">
              <a16:creationId xmlns:a16="http://schemas.microsoft.com/office/drawing/2014/main" id="{3EB2923E-2DA9-4CDD-8A9B-5FB714F5EA79}"/>
            </a:ext>
          </a:extLst>
        </xdr:cNvPr>
        <xdr:cNvSpPr/>
      </xdr:nvSpPr>
      <xdr:spPr>
        <a:xfrm>
          <a:off x="5743575" y="381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3</xdr:row>
      <xdr:rowOff>0</xdr:rowOff>
    </xdr:from>
    <xdr:to>
      <xdr:col>16</xdr:col>
      <xdr:colOff>151086</xdr:colOff>
      <xdr:row>3</xdr:row>
      <xdr:rowOff>170793</xdr:rowOff>
    </xdr:to>
    <xdr:sp macro="" textlink="">
      <xdr:nvSpPr>
        <xdr:cNvPr id="71" name="Arrow: Down 70">
          <a:extLst>
            <a:ext uri="{FF2B5EF4-FFF2-40B4-BE49-F238E27FC236}">
              <a16:creationId xmlns:a16="http://schemas.microsoft.com/office/drawing/2014/main" id="{85511E47-411B-46BF-AE87-82093BCD72E3}"/>
            </a:ext>
          </a:extLst>
        </xdr:cNvPr>
        <xdr:cNvSpPr/>
      </xdr:nvSpPr>
      <xdr:spPr>
        <a:xfrm>
          <a:off x="5743575" y="571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5</xdr:row>
      <xdr:rowOff>0</xdr:rowOff>
    </xdr:from>
    <xdr:to>
      <xdr:col>16</xdr:col>
      <xdr:colOff>151086</xdr:colOff>
      <xdr:row>5</xdr:row>
      <xdr:rowOff>170793</xdr:rowOff>
    </xdr:to>
    <xdr:sp macro="" textlink="">
      <xdr:nvSpPr>
        <xdr:cNvPr id="72" name="Arrow: Down 71">
          <a:extLst>
            <a:ext uri="{FF2B5EF4-FFF2-40B4-BE49-F238E27FC236}">
              <a16:creationId xmlns:a16="http://schemas.microsoft.com/office/drawing/2014/main" id="{7EAB4480-D3E5-4629-8B9C-6D0EFB24D0C0}"/>
            </a:ext>
          </a:extLst>
        </xdr:cNvPr>
        <xdr:cNvSpPr/>
      </xdr:nvSpPr>
      <xdr:spPr>
        <a:xfrm>
          <a:off x="5743575" y="952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6</xdr:row>
      <xdr:rowOff>0</xdr:rowOff>
    </xdr:from>
    <xdr:to>
      <xdr:col>16</xdr:col>
      <xdr:colOff>151086</xdr:colOff>
      <xdr:row>6</xdr:row>
      <xdr:rowOff>170793</xdr:rowOff>
    </xdr:to>
    <xdr:sp macro="" textlink="">
      <xdr:nvSpPr>
        <xdr:cNvPr id="73" name="Arrow: Down 72">
          <a:extLst>
            <a:ext uri="{FF2B5EF4-FFF2-40B4-BE49-F238E27FC236}">
              <a16:creationId xmlns:a16="http://schemas.microsoft.com/office/drawing/2014/main" id="{E668383B-9B41-47B3-9177-B9A2F2C6F2A6}"/>
            </a:ext>
          </a:extLst>
        </xdr:cNvPr>
        <xdr:cNvSpPr/>
      </xdr:nvSpPr>
      <xdr:spPr>
        <a:xfrm>
          <a:off x="5743575" y="1143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7</xdr:row>
      <xdr:rowOff>0</xdr:rowOff>
    </xdr:from>
    <xdr:to>
      <xdr:col>16</xdr:col>
      <xdr:colOff>151086</xdr:colOff>
      <xdr:row>7</xdr:row>
      <xdr:rowOff>170793</xdr:rowOff>
    </xdr:to>
    <xdr:sp macro="" textlink="">
      <xdr:nvSpPr>
        <xdr:cNvPr id="74" name="Arrow: Down 73">
          <a:extLst>
            <a:ext uri="{FF2B5EF4-FFF2-40B4-BE49-F238E27FC236}">
              <a16:creationId xmlns:a16="http://schemas.microsoft.com/office/drawing/2014/main" id="{F979DB2E-92B1-44F0-A557-DB349DF26BAA}"/>
            </a:ext>
          </a:extLst>
        </xdr:cNvPr>
        <xdr:cNvSpPr/>
      </xdr:nvSpPr>
      <xdr:spPr>
        <a:xfrm>
          <a:off x="5743575" y="1333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8</xdr:row>
      <xdr:rowOff>0</xdr:rowOff>
    </xdr:from>
    <xdr:to>
      <xdr:col>16</xdr:col>
      <xdr:colOff>151086</xdr:colOff>
      <xdr:row>8</xdr:row>
      <xdr:rowOff>170793</xdr:rowOff>
    </xdr:to>
    <xdr:sp macro="" textlink="">
      <xdr:nvSpPr>
        <xdr:cNvPr id="75" name="Arrow: Down 74">
          <a:extLst>
            <a:ext uri="{FF2B5EF4-FFF2-40B4-BE49-F238E27FC236}">
              <a16:creationId xmlns:a16="http://schemas.microsoft.com/office/drawing/2014/main" id="{D64F1B46-2431-4241-807D-5656337136F7}"/>
            </a:ext>
          </a:extLst>
        </xdr:cNvPr>
        <xdr:cNvSpPr/>
      </xdr:nvSpPr>
      <xdr:spPr>
        <a:xfrm>
          <a:off x="5743575" y="1524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151086</xdr:colOff>
      <xdr:row>10</xdr:row>
      <xdr:rowOff>170793</xdr:rowOff>
    </xdr:to>
    <xdr:sp macro="" textlink="">
      <xdr:nvSpPr>
        <xdr:cNvPr id="76" name="Arrow: Down 75">
          <a:extLst>
            <a:ext uri="{FF2B5EF4-FFF2-40B4-BE49-F238E27FC236}">
              <a16:creationId xmlns:a16="http://schemas.microsoft.com/office/drawing/2014/main" id="{2406EA99-83F6-4AC6-B808-D022C0C7ED43}"/>
            </a:ext>
          </a:extLst>
        </xdr:cNvPr>
        <xdr:cNvSpPr/>
      </xdr:nvSpPr>
      <xdr:spPr>
        <a:xfrm>
          <a:off x="5743575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11</xdr:row>
      <xdr:rowOff>0</xdr:rowOff>
    </xdr:from>
    <xdr:to>
      <xdr:col>16</xdr:col>
      <xdr:colOff>151086</xdr:colOff>
      <xdr:row>11</xdr:row>
      <xdr:rowOff>170793</xdr:rowOff>
    </xdr:to>
    <xdr:sp macro="" textlink="">
      <xdr:nvSpPr>
        <xdr:cNvPr id="77" name="Arrow: Down 76">
          <a:extLst>
            <a:ext uri="{FF2B5EF4-FFF2-40B4-BE49-F238E27FC236}">
              <a16:creationId xmlns:a16="http://schemas.microsoft.com/office/drawing/2014/main" id="{9F8FD075-48D3-4EF0-A4D7-4CC6056A693F}"/>
            </a:ext>
          </a:extLst>
        </xdr:cNvPr>
        <xdr:cNvSpPr/>
      </xdr:nvSpPr>
      <xdr:spPr>
        <a:xfrm>
          <a:off x="5743575" y="2095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11</xdr:row>
      <xdr:rowOff>0</xdr:rowOff>
    </xdr:from>
    <xdr:to>
      <xdr:col>11</xdr:col>
      <xdr:colOff>151086</xdr:colOff>
      <xdr:row>11</xdr:row>
      <xdr:rowOff>170793</xdr:rowOff>
    </xdr:to>
    <xdr:sp macro="" textlink="">
      <xdr:nvSpPr>
        <xdr:cNvPr id="78" name="Arrow: Down 77">
          <a:extLst>
            <a:ext uri="{FF2B5EF4-FFF2-40B4-BE49-F238E27FC236}">
              <a16:creationId xmlns:a16="http://schemas.microsoft.com/office/drawing/2014/main" id="{DB37AA59-6811-4F8E-BCF5-46DCF33059E4}"/>
            </a:ext>
          </a:extLst>
        </xdr:cNvPr>
        <xdr:cNvSpPr/>
      </xdr:nvSpPr>
      <xdr:spPr>
        <a:xfrm>
          <a:off x="4694182" y="2095500"/>
          <a:ext cx="152729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8</xdr:row>
      <xdr:rowOff>0</xdr:rowOff>
    </xdr:from>
    <xdr:to>
      <xdr:col>11</xdr:col>
      <xdr:colOff>151086</xdr:colOff>
      <xdr:row>8</xdr:row>
      <xdr:rowOff>170793</xdr:rowOff>
    </xdr:to>
    <xdr:sp macro="" textlink="">
      <xdr:nvSpPr>
        <xdr:cNvPr id="79" name="Arrow: Down 78">
          <a:extLst>
            <a:ext uri="{FF2B5EF4-FFF2-40B4-BE49-F238E27FC236}">
              <a16:creationId xmlns:a16="http://schemas.microsoft.com/office/drawing/2014/main" id="{494264A3-B3D0-4E0F-BC70-0D91D8AC759F}"/>
            </a:ext>
          </a:extLst>
        </xdr:cNvPr>
        <xdr:cNvSpPr/>
      </xdr:nvSpPr>
      <xdr:spPr>
        <a:xfrm>
          <a:off x="4694182" y="1524000"/>
          <a:ext cx="152729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6</xdr:row>
      <xdr:rowOff>0</xdr:rowOff>
    </xdr:from>
    <xdr:to>
      <xdr:col>11</xdr:col>
      <xdr:colOff>151086</xdr:colOff>
      <xdr:row>6</xdr:row>
      <xdr:rowOff>170793</xdr:rowOff>
    </xdr:to>
    <xdr:sp macro="" textlink="">
      <xdr:nvSpPr>
        <xdr:cNvPr id="80" name="Arrow: Down 79">
          <a:extLst>
            <a:ext uri="{FF2B5EF4-FFF2-40B4-BE49-F238E27FC236}">
              <a16:creationId xmlns:a16="http://schemas.microsoft.com/office/drawing/2014/main" id="{883B29FA-E14C-4858-8910-1270269F3C84}"/>
            </a:ext>
          </a:extLst>
        </xdr:cNvPr>
        <xdr:cNvSpPr/>
      </xdr:nvSpPr>
      <xdr:spPr>
        <a:xfrm>
          <a:off x="4694182" y="1143000"/>
          <a:ext cx="152729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5</xdr:row>
      <xdr:rowOff>0</xdr:rowOff>
    </xdr:from>
    <xdr:to>
      <xdr:col>11</xdr:col>
      <xdr:colOff>151086</xdr:colOff>
      <xdr:row>5</xdr:row>
      <xdr:rowOff>170793</xdr:rowOff>
    </xdr:to>
    <xdr:sp macro="" textlink="">
      <xdr:nvSpPr>
        <xdr:cNvPr id="81" name="Arrow: Down 80">
          <a:extLst>
            <a:ext uri="{FF2B5EF4-FFF2-40B4-BE49-F238E27FC236}">
              <a16:creationId xmlns:a16="http://schemas.microsoft.com/office/drawing/2014/main" id="{7120E736-341B-4C4F-874D-558F8A6EED40}"/>
            </a:ext>
          </a:extLst>
        </xdr:cNvPr>
        <xdr:cNvSpPr/>
      </xdr:nvSpPr>
      <xdr:spPr>
        <a:xfrm>
          <a:off x="4694182" y="952500"/>
          <a:ext cx="152729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4</xdr:row>
      <xdr:rowOff>0</xdr:rowOff>
    </xdr:from>
    <xdr:to>
      <xdr:col>11</xdr:col>
      <xdr:colOff>151086</xdr:colOff>
      <xdr:row>4</xdr:row>
      <xdr:rowOff>170793</xdr:rowOff>
    </xdr:to>
    <xdr:sp macro="" textlink="">
      <xdr:nvSpPr>
        <xdr:cNvPr id="82" name="Arrow: Down 81">
          <a:extLst>
            <a:ext uri="{FF2B5EF4-FFF2-40B4-BE49-F238E27FC236}">
              <a16:creationId xmlns:a16="http://schemas.microsoft.com/office/drawing/2014/main" id="{12122EAC-1BA8-4A3B-8A4E-823D2B3B6F3C}"/>
            </a:ext>
          </a:extLst>
        </xdr:cNvPr>
        <xdr:cNvSpPr/>
      </xdr:nvSpPr>
      <xdr:spPr>
        <a:xfrm>
          <a:off x="4694182" y="762000"/>
          <a:ext cx="152729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3</xdr:row>
      <xdr:rowOff>0</xdr:rowOff>
    </xdr:from>
    <xdr:to>
      <xdr:col>11</xdr:col>
      <xdr:colOff>151086</xdr:colOff>
      <xdr:row>3</xdr:row>
      <xdr:rowOff>170793</xdr:rowOff>
    </xdr:to>
    <xdr:sp macro="" textlink="">
      <xdr:nvSpPr>
        <xdr:cNvPr id="83" name="Arrow: Down 82">
          <a:extLst>
            <a:ext uri="{FF2B5EF4-FFF2-40B4-BE49-F238E27FC236}">
              <a16:creationId xmlns:a16="http://schemas.microsoft.com/office/drawing/2014/main" id="{A4A18005-2C4C-4EF4-A7D0-58BA7FC449D3}"/>
            </a:ext>
          </a:extLst>
        </xdr:cNvPr>
        <xdr:cNvSpPr/>
      </xdr:nvSpPr>
      <xdr:spPr>
        <a:xfrm>
          <a:off x="4694182" y="571500"/>
          <a:ext cx="152729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2</xdr:row>
      <xdr:rowOff>0</xdr:rowOff>
    </xdr:from>
    <xdr:to>
      <xdr:col>11</xdr:col>
      <xdr:colOff>151086</xdr:colOff>
      <xdr:row>2</xdr:row>
      <xdr:rowOff>170793</xdr:rowOff>
    </xdr:to>
    <xdr:sp macro="" textlink="">
      <xdr:nvSpPr>
        <xdr:cNvPr id="84" name="Arrow: Down 83">
          <a:extLst>
            <a:ext uri="{FF2B5EF4-FFF2-40B4-BE49-F238E27FC236}">
              <a16:creationId xmlns:a16="http://schemas.microsoft.com/office/drawing/2014/main" id="{4E937564-7551-45F5-A94A-111C3D52663F}"/>
            </a:ext>
          </a:extLst>
        </xdr:cNvPr>
        <xdr:cNvSpPr/>
      </xdr:nvSpPr>
      <xdr:spPr>
        <a:xfrm>
          <a:off x="4694182" y="381000"/>
          <a:ext cx="152729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4</xdr:row>
      <xdr:rowOff>0</xdr:rowOff>
    </xdr:from>
    <xdr:to>
      <xdr:col>16</xdr:col>
      <xdr:colOff>157655</xdr:colOff>
      <xdr:row>4</xdr:row>
      <xdr:rowOff>177362</xdr:rowOff>
    </xdr:to>
    <xdr:sp macro="" textlink="">
      <xdr:nvSpPr>
        <xdr:cNvPr id="85" name="Arrow: Up 84">
          <a:extLst>
            <a:ext uri="{FF2B5EF4-FFF2-40B4-BE49-F238E27FC236}">
              <a16:creationId xmlns:a16="http://schemas.microsoft.com/office/drawing/2014/main" id="{E82917D4-49D0-47A1-9025-BE13FFEC5D45}"/>
            </a:ext>
          </a:extLst>
        </xdr:cNvPr>
        <xdr:cNvSpPr/>
      </xdr:nvSpPr>
      <xdr:spPr>
        <a:xfrm>
          <a:off x="5743575" y="762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157655</xdr:colOff>
      <xdr:row>9</xdr:row>
      <xdr:rowOff>177362</xdr:rowOff>
    </xdr:to>
    <xdr:sp macro="" textlink="">
      <xdr:nvSpPr>
        <xdr:cNvPr id="86" name="Arrow: Up 85">
          <a:extLst>
            <a:ext uri="{FF2B5EF4-FFF2-40B4-BE49-F238E27FC236}">
              <a16:creationId xmlns:a16="http://schemas.microsoft.com/office/drawing/2014/main" id="{7E5106CC-3FF2-491A-B248-E640ECC46028}"/>
            </a:ext>
          </a:extLst>
        </xdr:cNvPr>
        <xdr:cNvSpPr/>
      </xdr:nvSpPr>
      <xdr:spPr>
        <a:xfrm>
          <a:off x="5743575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7</xdr:row>
      <xdr:rowOff>0</xdr:rowOff>
    </xdr:from>
    <xdr:to>
      <xdr:col>11</xdr:col>
      <xdr:colOff>157655</xdr:colOff>
      <xdr:row>7</xdr:row>
      <xdr:rowOff>177362</xdr:rowOff>
    </xdr:to>
    <xdr:sp macro="" textlink="">
      <xdr:nvSpPr>
        <xdr:cNvPr id="87" name="Arrow: Up 86">
          <a:extLst>
            <a:ext uri="{FF2B5EF4-FFF2-40B4-BE49-F238E27FC236}">
              <a16:creationId xmlns:a16="http://schemas.microsoft.com/office/drawing/2014/main" id="{0555C5E2-B539-4591-9E97-3B93955683FC}"/>
            </a:ext>
          </a:extLst>
        </xdr:cNvPr>
        <xdr:cNvSpPr/>
      </xdr:nvSpPr>
      <xdr:spPr>
        <a:xfrm>
          <a:off x="4694182" y="1333500"/>
          <a:ext cx="159298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9</xdr:row>
      <xdr:rowOff>0</xdr:rowOff>
    </xdr:from>
    <xdr:to>
      <xdr:col>11</xdr:col>
      <xdr:colOff>157655</xdr:colOff>
      <xdr:row>9</xdr:row>
      <xdr:rowOff>177362</xdr:rowOff>
    </xdr:to>
    <xdr:sp macro="" textlink="">
      <xdr:nvSpPr>
        <xdr:cNvPr id="88" name="Arrow: Up 87">
          <a:extLst>
            <a:ext uri="{FF2B5EF4-FFF2-40B4-BE49-F238E27FC236}">
              <a16:creationId xmlns:a16="http://schemas.microsoft.com/office/drawing/2014/main" id="{5B1790C9-EA9F-4A5C-B0BC-8EBDDC24D642}"/>
            </a:ext>
          </a:extLst>
        </xdr:cNvPr>
        <xdr:cNvSpPr/>
      </xdr:nvSpPr>
      <xdr:spPr>
        <a:xfrm>
          <a:off x="4694182" y="1714500"/>
          <a:ext cx="159298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10</xdr:row>
      <xdr:rowOff>0</xdr:rowOff>
    </xdr:from>
    <xdr:to>
      <xdr:col>11</xdr:col>
      <xdr:colOff>157655</xdr:colOff>
      <xdr:row>10</xdr:row>
      <xdr:rowOff>177362</xdr:rowOff>
    </xdr:to>
    <xdr:sp macro="" textlink="">
      <xdr:nvSpPr>
        <xdr:cNvPr id="89" name="Arrow: Up 88">
          <a:extLst>
            <a:ext uri="{FF2B5EF4-FFF2-40B4-BE49-F238E27FC236}">
              <a16:creationId xmlns:a16="http://schemas.microsoft.com/office/drawing/2014/main" id="{E9E2D621-BFE2-41A7-8FBC-FCC57F69E26E}"/>
            </a:ext>
          </a:extLst>
        </xdr:cNvPr>
        <xdr:cNvSpPr/>
      </xdr:nvSpPr>
      <xdr:spPr>
        <a:xfrm>
          <a:off x="4694182" y="1905000"/>
          <a:ext cx="159298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716017</xdr:colOff>
      <xdr:row>7</xdr:row>
      <xdr:rowOff>0</xdr:rowOff>
    </xdr:from>
    <xdr:to>
      <xdr:col>4</xdr:col>
      <xdr:colOff>151086</xdr:colOff>
      <xdr:row>7</xdr:row>
      <xdr:rowOff>170793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F65E040E-DE6D-4EF3-8683-2141F7D2ABC1}"/>
            </a:ext>
          </a:extLst>
        </xdr:cNvPr>
        <xdr:cNvSpPr/>
      </xdr:nvSpPr>
      <xdr:spPr>
        <a:xfrm>
          <a:off x="2668642" y="762000"/>
          <a:ext cx="149444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9</xdr:row>
      <xdr:rowOff>0</xdr:rowOff>
    </xdr:from>
    <xdr:to>
      <xdr:col>4</xdr:col>
      <xdr:colOff>151086</xdr:colOff>
      <xdr:row>9</xdr:row>
      <xdr:rowOff>170793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B7D8871D-D1A4-4273-818C-17F37E499E13}"/>
            </a:ext>
          </a:extLst>
        </xdr:cNvPr>
        <xdr:cNvSpPr/>
      </xdr:nvSpPr>
      <xdr:spPr>
        <a:xfrm>
          <a:off x="2668642" y="1143000"/>
          <a:ext cx="149444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11</xdr:row>
      <xdr:rowOff>0</xdr:rowOff>
    </xdr:from>
    <xdr:to>
      <xdr:col>4</xdr:col>
      <xdr:colOff>151086</xdr:colOff>
      <xdr:row>11</xdr:row>
      <xdr:rowOff>170793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CDD81B3E-0108-4FAA-A4FB-21B937D3A4F7}"/>
            </a:ext>
          </a:extLst>
        </xdr:cNvPr>
        <xdr:cNvSpPr/>
      </xdr:nvSpPr>
      <xdr:spPr>
        <a:xfrm>
          <a:off x="2668642" y="1524000"/>
          <a:ext cx="149444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14</xdr:row>
      <xdr:rowOff>0</xdr:rowOff>
    </xdr:from>
    <xdr:to>
      <xdr:col>4</xdr:col>
      <xdr:colOff>151086</xdr:colOff>
      <xdr:row>14</xdr:row>
      <xdr:rowOff>170793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598581CF-5850-4621-A056-C0102DAA0C20}"/>
            </a:ext>
          </a:extLst>
        </xdr:cNvPr>
        <xdr:cNvSpPr/>
      </xdr:nvSpPr>
      <xdr:spPr>
        <a:xfrm>
          <a:off x="2668642" y="2095500"/>
          <a:ext cx="149444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8</xdr:row>
      <xdr:rowOff>0</xdr:rowOff>
    </xdr:from>
    <xdr:to>
      <xdr:col>4</xdr:col>
      <xdr:colOff>157655</xdr:colOff>
      <xdr:row>8</xdr:row>
      <xdr:rowOff>177362</xdr:rowOff>
    </xdr:to>
    <xdr:sp macro="" textlink="">
      <xdr:nvSpPr>
        <xdr:cNvPr id="6" name="Arrow: Up 5">
          <a:extLst>
            <a:ext uri="{FF2B5EF4-FFF2-40B4-BE49-F238E27FC236}">
              <a16:creationId xmlns:a16="http://schemas.microsoft.com/office/drawing/2014/main" id="{F8B04075-A80B-476A-8252-666980BCAB06}"/>
            </a:ext>
          </a:extLst>
        </xdr:cNvPr>
        <xdr:cNvSpPr/>
      </xdr:nvSpPr>
      <xdr:spPr>
        <a:xfrm>
          <a:off x="2668642" y="952500"/>
          <a:ext cx="156013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10</xdr:row>
      <xdr:rowOff>0</xdr:rowOff>
    </xdr:from>
    <xdr:to>
      <xdr:col>4</xdr:col>
      <xdr:colOff>157655</xdr:colOff>
      <xdr:row>10</xdr:row>
      <xdr:rowOff>177362</xdr:rowOff>
    </xdr:to>
    <xdr:sp macro="" textlink="">
      <xdr:nvSpPr>
        <xdr:cNvPr id="7" name="Arrow: Up 6">
          <a:extLst>
            <a:ext uri="{FF2B5EF4-FFF2-40B4-BE49-F238E27FC236}">
              <a16:creationId xmlns:a16="http://schemas.microsoft.com/office/drawing/2014/main" id="{9704EF85-A6F1-4C56-993D-C2A56B16CF2A}"/>
            </a:ext>
          </a:extLst>
        </xdr:cNvPr>
        <xdr:cNvSpPr/>
      </xdr:nvSpPr>
      <xdr:spPr>
        <a:xfrm>
          <a:off x="2668642" y="1333500"/>
          <a:ext cx="156013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12</xdr:row>
      <xdr:rowOff>0</xdr:rowOff>
    </xdr:from>
    <xdr:to>
      <xdr:col>4</xdr:col>
      <xdr:colOff>157655</xdr:colOff>
      <xdr:row>12</xdr:row>
      <xdr:rowOff>177362</xdr:rowOff>
    </xdr:to>
    <xdr:sp macro="" textlink="">
      <xdr:nvSpPr>
        <xdr:cNvPr id="8" name="Arrow: Up 7">
          <a:extLst>
            <a:ext uri="{FF2B5EF4-FFF2-40B4-BE49-F238E27FC236}">
              <a16:creationId xmlns:a16="http://schemas.microsoft.com/office/drawing/2014/main" id="{DF99DE34-2BCE-41B1-B2FE-81EF7C77DAC1}"/>
            </a:ext>
          </a:extLst>
        </xdr:cNvPr>
        <xdr:cNvSpPr/>
      </xdr:nvSpPr>
      <xdr:spPr>
        <a:xfrm>
          <a:off x="2668642" y="1714500"/>
          <a:ext cx="156013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13</xdr:row>
      <xdr:rowOff>0</xdr:rowOff>
    </xdr:from>
    <xdr:to>
      <xdr:col>4</xdr:col>
      <xdr:colOff>157655</xdr:colOff>
      <xdr:row>13</xdr:row>
      <xdr:rowOff>177362</xdr:rowOff>
    </xdr:to>
    <xdr:sp macro="" textlink="">
      <xdr:nvSpPr>
        <xdr:cNvPr id="9" name="Arrow: Up 8">
          <a:extLst>
            <a:ext uri="{FF2B5EF4-FFF2-40B4-BE49-F238E27FC236}">
              <a16:creationId xmlns:a16="http://schemas.microsoft.com/office/drawing/2014/main" id="{7A4AEFE1-808C-40E6-B5CA-4040B96EB656}"/>
            </a:ext>
          </a:extLst>
        </xdr:cNvPr>
        <xdr:cNvSpPr/>
      </xdr:nvSpPr>
      <xdr:spPr>
        <a:xfrm>
          <a:off x="2668642" y="1905000"/>
          <a:ext cx="156013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157655</xdr:colOff>
      <xdr:row>6</xdr:row>
      <xdr:rowOff>177362</xdr:rowOff>
    </xdr:to>
    <xdr:sp macro="" textlink="">
      <xdr:nvSpPr>
        <xdr:cNvPr id="10" name="Arrow: Up 9">
          <a:extLst>
            <a:ext uri="{FF2B5EF4-FFF2-40B4-BE49-F238E27FC236}">
              <a16:creationId xmlns:a16="http://schemas.microsoft.com/office/drawing/2014/main" id="{3925A3B7-A7F8-49BE-A9FC-E0D8F2A2CAE4}"/>
            </a:ext>
          </a:extLst>
        </xdr:cNvPr>
        <xdr:cNvSpPr/>
      </xdr:nvSpPr>
      <xdr:spPr>
        <a:xfrm>
          <a:off x="3943350" y="571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157655</xdr:colOff>
      <xdr:row>7</xdr:row>
      <xdr:rowOff>177362</xdr:rowOff>
    </xdr:to>
    <xdr:sp macro="" textlink="">
      <xdr:nvSpPr>
        <xdr:cNvPr id="11" name="Arrow: Up 10">
          <a:extLst>
            <a:ext uri="{FF2B5EF4-FFF2-40B4-BE49-F238E27FC236}">
              <a16:creationId xmlns:a16="http://schemas.microsoft.com/office/drawing/2014/main" id="{8F196883-A969-4342-962F-E55181276C80}"/>
            </a:ext>
          </a:extLst>
        </xdr:cNvPr>
        <xdr:cNvSpPr/>
      </xdr:nvSpPr>
      <xdr:spPr>
        <a:xfrm>
          <a:off x="3943350" y="762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157655</xdr:colOff>
      <xdr:row>14</xdr:row>
      <xdr:rowOff>177362</xdr:rowOff>
    </xdr:to>
    <xdr:sp macro="" textlink="">
      <xdr:nvSpPr>
        <xdr:cNvPr id="12" name="Arrow: Up 11">
          <a:extLst>
            <a:ext uri="{FF2B5EF4-FFF2-40B4-BE49-F238E27FC236}">
              <a16:creationId xmlns:a16="http://schemas.microsoft.com/office/drawing/2014/main" id="{DB7EE4C4-B43C-4FCF-A34F-1AC837D7865F}"/>
            </a:ext>
          </a:extLst>
        </xdr:cNvPr>
        <xdr:cNvSpPr/>
      </xdr:nvSpPr>
      <xdr:spPr>
        <a:xfrm>
          <a:off x="3943350" y="2095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9</xdr:row>
      <xdr:rowOff>0</xdr:rowOff>
    </xdr:from>
    <xdr:to>
      <xdr:col>10</xdr:col>
      <xdr:colOff>157655</xdr:colOff>
      <xdr:row>9</xdr:row>
      <xdr:rowOff>177362</xdr:rowOff>
    </xdr:to>
    <xdr:sp macro="" textlink="">
      <xdr:nvSpPr>
        <xdr:cNvPr id="14" name="Arrow: Up 13">
          <a:extLst>
            <a:ext uri="{FF2B5EF4-FFF2-40B4-BE49-F238E27FC236}">
              <a16:creationId xmlns:a16="http://schemas.microsoft.com/office/drawing/2014/main" id="{49F75000-75B4-4580-975F-9B4030C938A8}"/>
            </a:ext>
          </a:extLst>
        </xdr:cNvPr>
        <xdr:cNvSpPr/>
      </xdr:nvSpPr>
      <xdr:spPr>
        <a:xfrm>
          <a:off x="5255829" y="1143000"/>
          <a:ext cx="159626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10</xdr:row>
      <xdr:rowOff>0</xdr:rowOff>
    </xdr:from>
    <xdr:to>
      <xdr:col>10</xdr:col>
      <xdr:colOff>157655</xdr:colOff>
      <xdr:row>10</xdr:row>
      <xdr:rowOff>177362</xdr:rowOff>
    </xdr:to>
    <xdr:sp macro="" textlink="">
      <xdr:nvSpPr>
        <xdr:cNvPr id="15" name="Arrow: Up 14">
          <a:extLst>
            <a:ext uri="{FF2B5EF4-FFF2-40B4-BE49-F238E27FC236}">
              <a16:creationId xmlns:a16="http://schemas.microsoft.com/office/drawing/2014/main" id="{81A4D12B-712A-40D4-9F22-F22C3C7B0111}"/>
            </a:ext>
          </a:extLst>
        </xdr:cNvPr>
        <xdr:cNvSpPr/>
      </xdr:nvSpPr>
      <xdr:spPr>
        <a:xfrm>
          <a:off x="5255829" y="1333500"/>
          <a:ext cx="159626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12</xdr:row>
      <xdr:rowOff>0</xdr:rowOff>
    </xdr:from>
    <xdr:to>
      <xdr:col>10</xdr:col>
      <xdr:colOff>157655</xdr:colOff>
      <xdr:row>12</xdr:row>
      <xdr:rowOff>177362</xdr:rowOff>
    </xdr:to>
    <xdr:sp macro="" textlink="">
      <xdr:nvSpPr>
        <xdr:cNvPr id="16" name="Arrow: Up 15">
          <a:extLst>
            <a:ext uri="{FF2B5EF4-FFF2-40B4-BE49-F238E27FC236}">
              <a16:creationId xmlns:a16="http://schemas.microsoft.com/office/drawing/2014/main" id="{B0AD5753-25C3-4F06-B25C-E4D0B0F7D757}"/>
            </a:ext>
          </a:extLst>
        </xdr:cNvPr>
        <xdr:cNvSpPr/>
      </xdr:nvSpPr>
      <xdr:spPr>
        <a:xfrm>
          <a:off x="5255829" y="1714500"/>
          <a:ext cx="159626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14</xdr:row>
      <xdr:rowOff>0</xdr:rowOff>
    </xdr:from>
    <xdr:to>
      <xdr:col>10</xdr:col>
      <xdr:colOff>157655</xdr:colOff>
      <xdr:row>14</xdr:row>
      <xdr:rowOff>177362</xdr:rowOff>
    </xdr:to>
    <xdr:sp macro="" textlink="">
      <xdr:nvSpPr>
        <xdr:cNvPr id="17" name="Arrow: Up 16">
          <a:extLst>
            <a:ext uri="{FF2B5EF4-FFF2-40B4-BE49-F238E27FC236}">
              <a16:creationId xmlns:a16="http://schemas.microsoft.com/office/drawing/2014/main" id="{EEC312E9-2A58-4D95-AA17-2D403ED679AF}"/>
            </a:ext>
          </a:extLst>
        </xdr:cNvPr>
        <xdr:cNvSpPr/>
      </xdr:nvSpPr>
      <xdr:spPr>
        <a:xfrm>
          <a:off x="5255829" y="2095500"/>
          <a:ext cx="159626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20</xdr:col>
      <xdr:colOff>0</xdr:colOff>
      <xdr:row>9</xdr:row>
      <xdr:rowOff>0</xdr:rowOff>
    </xdr:from>
    <xdr:to>
      <xdr:col>20</xdr:col>
      <xdr:colOff>157655</xdr:colOff>
      <xdr:row>9</xdr:row>
      <xdr:rowOff>177362</xdr:rowOff>
    </xdr:to>
    <xdr:sp macro="" textlink="">
      <xdr:nvSpPr>
        <xdr:cNvPr id="19" name="Arrow: Up 18">
          <a:extLst>
            <a:ext uri="{FF2B5EF4-FFF2-40B4-BE49-F238E27FC236}">
              <a16:creationId xmlns:a16="http://schemas.microsoft.com/office/drawing/2014/main" id="{331ADD2E-B1A2-4935-A166-16A770E5F509}"/>
            </a:ext>
          </a:extLst>
        </xdr:cNvPr>
        <xdr:cNvSpPr/>
      </xdr:nvSpPr>
      <xdr:spPr>
        <a:xfrm>
          <a:off x="9134475" y="1143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157655</xdr:colOff>
      <xdr:row>10</xdr:row>
      <xdr:rowOff>177362</xdr:rowOff>
    </xdr:to>
    <xdr:sp macro="" textlink="">
      <xdr:nvSpPr>
        <xdr:cNvPr id="20" name="Arrow: Up 19">
          <a:extLst>
            <a:ext uri="{FF2B5EF4-FFF2-40B4-BE49-F238E27FC236}">
              <a16:creationId xmlns:a16="http://schemas.microsoft.com/office/drawing/2014/main" id="{F2F7CEC1-1D65-41A8-9214-FC3553AAE52D}"/>
            </a:ext>
          </a:extLst>
        </xdr:cNvPr>
        <xdr:cNvSpPr/>
      </xdr:nvSpPr>
      <xdr:spPr>
        <a:xfrm>
          <a:off x="9134475" y="1333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20</xdr:col>
      <xdr:colOff>0</xdr:colOff>
      <xdr:row>11</xdr:row>
      <xdr:rowOff>0</xdr:rowOff>
    </xdr:from>
    <xdr:to>
      <xdr:col>20</xdr:col>
      <xdr:colOff>157655</xdr:colOff>
      <xdr:row>11</xdr:row>
      <xdr:rowOff>177362</xdr:rowOff>
    </xdr:to>
    <xdr:sp macro="" textlink="">
      <xdr:nvSpPr>
        <xdr:cNvPr id="21" name="Arrow: Up 20">
          <a:extLst>
            <a:ext uri="{FF2B5EF4-FFF2-40B4-BE49-F238E27FC236}">
              <a16:creationId xmlns:a16="http://schemas.microsoft.com/office/drawing/2014/main" id="{D2D0E488-3140-4A54-9DE2-6C049C7CED73}"/>
            </a:ext>
          </a:extLst>
        </xdr:cNvPr>
        <xdr:cNvSpPr/>
      </xdr:nvSpPr>
      <xdr:spPr>
        <a:xfrm>
          <a:off x="9134475" y="1524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20</xdr:col>
      <xdr:colOff>0</xdr:colOff>
      <xdr:row>14</xdr:row>
      <xdr:rowOff>0</xdr:rowOff>
    </xdr:from>
    <xdr:to>
      <xdr:col>20</xdr:col>
      <xdr:colOff>157655</xdr:colOff>
      <xdr:row>14</xdr:row>
      <xdr:rowOff>177362</xdr:rowOff>
    </xdr:to>
    <xdr:sp macro="" textlink="">
      <xdr:nvSpPr>
        <xdr:cNvPr id="23" name="Arrow: Up 22">
          <a:extLst>
            <a:ext uri="{FF2B5EF4-FFF2-40B4-BE49-F238E27FC236}">
              <a16:creationId xmlns:a16="http://schemas.microsoft.com/office/drawing/2014/main" id="{8D8E1241-D0F0-4F00-802E-3324745EA16A}"/>
            </a:ext>
          </a:extLst>
        </xdr:cNvPr>
        <xdr:cNvSpPr/>
      </xdr:nvSpPr>
      <xdr:spPr>
        <a:xfrm>
          <a:off x="9134475" y="2095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157655</xdr:colOff>
      <xdr:row>5</xdr:row>
      <xdr:rowOff>177362</xdr:rowOff>
    </xdr:to>
    <xdr:sp macro="" textlink="">
      <xdr:nvSpPr>
        <xdr:cNvPr id="24" name="Arrow: Up 23">
          <a:extLst>
            <a:ext uri="{FF2B5EF4-FFF2-40B4-BE49-F238E27FC236}">
              <a16:creationId xmlns:a16="http://schemas.microsoft.com/office/drawing/2014/main" id="{273BF827-9D96-4575-A130-2C43540C231B}"/>
            </a:ext>
          </a:extLst>
        </xdr:cNvPr>
        <xdr:cNvSpPr/>
      </xdr:nvSpPr>
      <xdr:spPr>
        <a:xfrm>
          <a:off x="7219950" y="381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8</xdr:row>
      <xdr:rowOff>0</xdr:rowOff>
    </xdr:from>
    <xdr:to>
      <xdr:col>15</xdr:col>
      <xdr:colOff>157655</xdr:colOff>
      <xdr:row>8</xdr:row>
      <xdr:rowOff>177362</xdr:rowOff>
    </xdr:to>
    <xdr:sp macro="" textlink="">
      <xdr:nvSpPr>
        <xdr:cNvPr id="26" name="Arrow: Up 25">
          <a:extLst>
            <a:ext uri="{FF2B5EF4-FFF2-40B4-BE49-F238E27FC236}">
              <a16:creationId xmlns:a16="http://schemas.microsoft.com/office/drawing/2014/main" id="{51A17C04-DFEE-45CB-B7CD-4F362D1F4549}"/>
            </a:ext>
          </a:extLst>
        </xdr:cNvPr>
        <xdr:cNvSpPr/>
      </xdr:nvSpPr>
      <xdr:spPr>
        <a:xfrm>
          <a:off x="7219950" y="952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9</xdr:row>
      <xdr:rowOff>0</xdr:rowOff>
    </xdr:from>
    <xdr:to>
      <xdr:col>15</xdr:col>
      <xdr:colOff>157655</xdr:colOff>
      <xdr:row>9</xdr:row>
      <xdr:rowOff>177362</xdr:rowOff>
    </xdr:to>
    <xdr:sp macro="" textlink="">
      <xdr:nvSpPr>
        <xdr:cNvPr id="27" name="Arrow: Up 26">
          <a:extLst>
            <a:ext uri="{FF2B5EF4-FFF2-40B4-BE49-F238E27FC236}">
              <a16:creationId xmlns:a16="http://schemas.microsoft.com/office/drawing/2014/main" id="{B78A0B12-279C-4321-9A50-2143C1103612}"/>
            </a:ext>
          </a:extLst>
        </xdr:cNvPr>
        <xdr:cNvSpPr/>
      </xdr:nvSpPr>
      <xdr:spPr>
        <a:xfrm>
          <a:off x="7219950" y="1143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157655</xdr:colOff>
      <xdr:row>10</xdr:row>
      <xdr:rowOff>177362</xdr:rowOff>
    </xdr:to>
    <xdr:sp macro="" textlink="">
      <xdr:nvSpPr>
        <xdr:cNvPr id="28" name="Arrow: Up 27">
          <a:extLst>
            <a:ext uri="{FF2B5EF4-FFF2-40B4-BE49-F238E27FC236}">
              <a16:creationId xmlns:a16="http://schemas.microsoft.com/office/drawing/2014/main" id="{7289BBDE-5652-4D97-934F-2CEE837A7615}"/>
            </a:ext>
          </a:extLst>
        </xdr:cNvPr>
        <xdr:cNvSpPr/>
      </xdr:nvSpPr>
      <xdr:spPr>
        <a:xfrm>
          <a:off x="7219950" y="1333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12</xdr:row>
      <xdr:rowOff>0</xdr:rowOff>
    </xdr:from>
    <xdr:to>
      <xdr:col>15</xdr:col>
      <xdr:colOff>157655</xdr:colOff>
      <xdr:row>12</xdr:row>
      <xdr:rowOff>177362</xdr:rowOff>
    </xdr:to>
    <xdr:sp macro="" textlink="">
      <xdr:nvSpPr>
        <xdr:cNvPr id="29" name="Arrow: Up 28">
          <a:extLst>
            <a:ext uri="{FF2B5EF4-FFF2-40B4-BE49-F238E27FC236}">
              <a16:creationId xmlns:a16="http://schemas.microsoft.com/office/drawing/2014/main" id="{8A26EE90-9DE5-4F0B-9276-1D763AE4B135}"/>
            </a:ext>
          </a:extLst>
        </xdr:cNvPr>
        <xdr:cNvSpPr/>
      </xdr:nvSpPr>
      <xdr:spPr>
        <a:xfrm>
          <a:off x="7219950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151086</xdr:colOff>
      <xdr:row>5</xdr:row>
      <xdr:rowOff>170793</xdr:rowOff>
    </xdr:to>
    <xdr:sp macro="" textlink="">
      <xdr:nvSpPr>
        <xdr:cNvPr id="30" name="Arrow: Down 29">
          <a:extLst>
            <a:ext uri="{FF2B5EF4-FFF2-40B4-BE49-F238E27FC236}">
              <a16:creationId xmlns:a16="http://schemas.microsoft.com/office/drawing/2014/main" id="{2FFC2908-75B1-4A77-A63D-60DF68993853}"/>
            </a:ext>
          </a:extLst>
        </xdr:cNvPr>
        <xdr:cNvSpPr/>
      </xdr:nvSpPr>
      <xdr:spPr>
        <a:xfrm>
          <a:off x="3943350" y="381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8</xdr:row>
      <xdr:rowOff>0</xdr:rowOff>
    </xdr:from>
    <xdr:to>
      <xdr:col>7</xdr:col>
      <xdr:colOff>151086</xdr:colOff>
      <xdr:row>8</xdr:row>
      <xdr:rowOff>170793</xdr:rowOff>
    </xdr:to>
    <xdr:sp macro="" textlink="">
      <xdr:nvSpPr>
        <xdr:cNvPr id="31" name="Arrow: Down 30">
          <a:extLst>
            <a:ext uri="{FF2B5EF4-FFF2-40B4-BE49-F238E27FC236}">
              <a16:creationId xmlns:a16="http://schemas.microsoft.com/office/drawing/2014/main" id="{3BADE37A-A28D-4974-A72F-ADA881863124}"/>
            </a:ext>
          </a:extLst>
        </xdr:cNvPr>
        <xdr:cNvSpPr/>
      </xdr:nvSpPr>
      <xdr:spPr>
        <a:xfrm>
          <a:off x="3943350" y="952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151086</xdr:colOff>
      <xdr:row>9</xdr:row>
      <xdr:rowOff>170793</xdr:rowOff>
    </xdr:to>
    <xdr:sp macro="" textlink="">
      <xdr:nvSpPr>
        <xdr:cNvPr id="32" name="Arrow: Down 31">
          <a:extLst>
            <a:ext uri="{FF2B5EF4-FFF2-40B4-BE49-F238E27FC236}">
              <a16:creationId xmlns:a16="http://schemas.microsoft.com/office/drawing/2014/main" id="{80C2B385-B194-40AD-855D-150BDFAEA4AE}"/>
            </a:ext>
          </a:extLst>
        </xdr:cNvPr>
        <xdr:cNvSpPr/>
      </xdr:nvSpPr>
      <xdr:spPr>
        <a:xfrm>
          <a:off x="3943350" y="1143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151086</xdr:colOff>
      <xdr:row>10</xdr:row>
      <xdr:rowOff>170793</xdr:rowOff>
    </xdr:to>
    <xdr:sp macro="" textlink="">
      <xdr:nvSpPr>
        <xdr:cNvPr id="33" name="Arrow: Down 32">
          <a:extLst>
            <a:ext uri="{FF2B5EF4-FFF2-40B4-BE49-F238E27FC236}">
              <a16:creationId xmlns:a16="http://schemas.microsoft.com/office/drawing/2014/main" id="{30F3EB13-D138-4A62-9AD6-3EDE0A70B4A5}"/>
            </a:ext>
          </a:extLst>
        </xdr:cNvPr>
        <xdr:cNvSpPr/>
      </xdr:nvSpPr>
      <xdr:spPr>
        <a:xfrm>
          <a:off x="3943350" y="1333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151086</xdr:colOff>
      <xdr:row>11</xdr:row>
      <xdr:rowOff>170793</xdr:rowOff>
    </xdr:to>
    <xdr:sp macro="" textlink="">
      <xdr:nvSpPr>
        <xdr:cNvPr id="34" name="Arrow: Down 33">
          <a:extLst>
            <a:ext uri="{FF2B5EF4-FFF2-40B4-BE49-F238E27FC236}">
              <a16:creationId xmlns:a16="http://schemas.microsoft.com/office/drawing/2014/main" id="{CB542E85-240E-47D4-B3B6-8E427CBF6AD6}"/>
            </a:ext>
          </a:extLst>
        </xdr:cNvPr>
        <xdr:cNvSpPr/>
      </xdr:nvSpPr>
      <xdr:spPr>
        <a:xfrm>
          <a:off x="3943350" y="1524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151086</xdr:colOff>
      <xdr:row>12</xdr:row>
      <xdr:rowOff>170793</xdr:rowOff>
    </xdr:to>
    <xdr:sp macro="" textlink="">
      <xdr:nvSpPr>
        <xdr:cNvPr id="35" name="Arrow: Down 34">
          <a:extLst>
            <a:ext uri="{FF2B5EF4-FFF2-40B4-BE49-F238E27FC236}">
              <a16:creationId xmlns:a16="http://schemas.microsoft.com/office/drawing/2014/main" id="{E2631CD8-F465-491F-9100-86906D6350B5}"/>
            </a:ext>
          </a:extLst>
        </xdr:cNvPr>
        <xdr:cNvSpPr/>
      </xdr:nvSpPr>
      <xdr:spPr>
        <a:xfrm>
          <a:off x="3943350" y="1714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151086</xdr:colOff>
      <xdr:row>13</xdr:row>
      <xdr:rowOff>170793</xdr:rowOff>
    </xdr:to>
    <xdr:sp macro="" textlink="">
      <xdr:nvSpPr>
        <xdr:cNvPr id="36" name="Arrow: Down 35">
          <a:extLst>
            <a:ext uri="{FF2B5EF4-FFF2-40B4-BE49-F238E27FC236}">
              <a16:creationId xmlns:a16="http://schemas.microsoft.com/office/drawing/2014/main" id="{FEB3896E-BC19-41DA-A041-D44C5D7AE856}"/>
            </a:ext>
          </a:extLst>
        </xdr:cNvPr>
        <xdr:cNvSpPr/>
      </xdr:nvSpPr>
      <xdr:spPr>
        <a:xfrm>
          <a:off x="3943350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5</xdr:row>
      <xdr:rowOff>0</xdr:rowOff>
    </xdr:from>
    <xdr:to>
      <xdr:col>10</xdr:col>
      <xdr:colOff>151086</xdr:colOff>
      <xdr:row>5</xdr:row>
      <xdr:rowOff>170793</xdr:rowOff>
    </xdr:to>
    <xdr:sp macro="" textlink="">
      <xdr:nvSpPr>
        <xdr:cNvPr id="37" name="Arrow: Down 36">
          <a:extLst>
            <a:ext uri="{FF2B5EF4-FFF2-40B4-BE49-F238E27FC236}">
              <a16:creationId xmlns:a16="http://schemas.microsoft.com/office/drawing/2014/main" id="{D8A9ACD6-20CA-482C-94FA-0D3C49ED514F}"/>
            </a:ext>
          </a:extLst>
        </xdr:cNvPr>
        <xdr:cNvSpPr/>
      </xdr:nvSpPr>
      <xdr:spPr>
        <a:xfrm>
          <a:off x="5255829" y="381000"/>
          <a:ext cx="153057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6</xdr:row>
      <xdr:rowOff>0</xdr:rowOff>
    </xdr:from>
    <xdr:to>
      <xdr:col>10</xdr:col>
      <xdr:colOff>151086</xdr:colOff>
      <xdr:row>6</xdr:row>
      <xdr:rowOff>170793</xdr:rowOff>
    </xdr:to>
    <xdr:sp macro="" textlink="">
      <xdr:nvSpPr>
        <xdr:cNvPr id="38" name="Arrow: Down 37">
          <a:extLst>
            <a:ext uri="{FF2B5EF4-FFF2-40B4-BE49-F238E27FC236}">
              <a16:creationId xmlns:a16="http://schemas.microsoft.com/office/drawing/2014/main" id="{BE3C0138-5248-4007-983E-59F205B6874B}"/>
            </a:ext>
          </a:extLst>
        </xdr:cNvPr>
        <xdr:cNvSpPr/>
      </xdr:nvSpPr>
      <xdr:spPr>
        <a:xfrm>
          <a:off x="5255829" y="571500"/>
          <a:ext cx="153057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8</xdr:row>
      <xdr:rowOff>0</xdr:rowOff>
    </xdr:from>
    <xdr:to>
      <xdr:col>10</xdr:col>
      <xdr:colOff>151086</xdr:colOff>
      <xdr:row>8</xdr:row>
      <xdr:rowOff>170793</xdr:rowOff>
    </xdr:to>
    <xdr:sp macro="" textlink="">
      <xdr:nvSpPr>
        <xdr:cNvPr id="39" name="Arrow: Down 38">
          <a:extLst>
            <a:ext uri="{FF2B5EF4-FFF2-40B4-BE49-F238E27FC236}">
              <a16:creationId xmlns:a16="http://schemas.microsoft.com/office/drawing/2014/main" id="{283A3350-A77C-438B-8060-D821A2988168}"/>
            </a:ext>
          </a:extLst>
        </xdr:cNvPr>
        <xdr:cNvSpPr/>
      </xdr:nvSpPr>
      <xdr:spPr>
        <a:xfrm>
          <a:off x="5255829" y="952500"/>
          <a:ext cx="153057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11</xdr:row>
      <xdr:rowOff>0</xdr:rowOff>
    </xdr:from>
    <xdr:to>
      <xdr:col>10</xdr:col>
      <xdr:colOff>151086</xdr:colOff>
      <xdr:row>11</xdr:row>
      <xdr:rowOff>170793</xdr:rowOff>
    </xdr:to>
    <xdr:sp macro="" textlink="">
      <xdr:nvSpPr>
        <xdr:cNvPr id="40" name="Arrow: Down 39">
          <a:extLst>
            <a:ext uri="{FF2B5EF4-FFF2-40B4-BE49-F238E27FC236}">
              <a16:creationId xmlns:a16="http://schemas.microsoft.com/office/drawing/2014/main" id="{222B7D3F-8A81-4C43-B375-808804D5DA03}"/>
            </a:ext>
          </a:extLst>
        </xdr:cNvPr>
        <xdr:cNvSpPr/>
      </xdr:nvSpPr>
      <xdr:spPr>
        <a:xfrm>
          <a:off x="5255829" y="1524000"/>
          <a:ext cx="153057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13</xdr:row>
      <xdr:rowOff>0</xdr:rowOff>
    </xdr:from>
    <xdr:to>
      <xdr:col>10</xdr:col>
      <xdr:colOff>151086</xdr:colOff>
      <xdr:row>13</xdr:row>
      <xdr:rowOff>170793</xdr:rowOff>
    </xdr:to>
    <xdr:sp macro="" textlink="">
      <xdr:nvSpPr>
        <xdr:cNvPr id="41" name="Arrow: Down 40">
          <a:extLst>
            <a:ext uri="{FF2B5EF4-FFF2-40B4-BE49-F238E27FC236}">
              <a16:creationId xmlns:a16="http://schemas.microsoft.com/office/drawing/2014/main" id="{D56301E3-5659-4878-8680-06CEAE25F253}"/>
            </a:ext>
          </a:extLst>
        </xdr:cNvPr>
        <xdr:cNvSpPr/>
      </xdr:nvSpPr>
      <xdr:spPr>
        <a:xfrm>
          <a:off x="5255829" y="1905000"/>
          <a:ext cx="153057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6</xdr:row>
      <xdr:rowOff>0</xdr:rowOff>
    </xdr:from>
    <xdr:to>
      <xdr:col>15</xdr:col>
      <xdr:colOff>151086</xdr:colOff>
      <xdr:row>6</xdr:row>
      <xdr:rowOff>170793</xdr:rowOff>
    </xdr:to>
    <xdr:sp macro="" textlink="">
      <xdr:nvSpPr>
        <xdr:cNvPr id="42" name="Arrow: Down 41">
          <a:extLst>
            <a:ext uri="{FF2B5EF4-FFF2-40B4-BE49-F238E27FC236}">
              <a16:creationId xmlns:a16="http://schemas.microsoft.com/office/drawing/2014/main" id="{E4AC3984-5DE5-41F5-9430-72A9FC85FD49}"/>
            </a:ext>
          </a:extLst>
        </xdr:cNvPr>
        <xdr:cNvSpPr/>
      </xdr:nvSpPr>
      <xdr:spPr>
        <a:xfrm>
          <a:off x="7219950" y="571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151086</xdr:colOff>
      <xdr:row>11</xdr:row>
      <xdr:rowOff>170793</xdr:rowOff>
    </xdr:to>
    <xdr:sp macro="" textlink="">
      <xdr:nvSpPr>
        <xdr:cNvPr id="43" name="Arrow: Down 42">
          <a:extLst>
            <a:ext uri="{FF2B5EF4-FFF2-40B4-BE49-F238E27FC236}">
              <a16:creationId xmlns:a16="http://schemas.microsoft.com/office/drawing/2014/main" id="{128E0D1F-D428-4666-A415-DD635357A205}"/>
            </a:ext>
          </a:extLst>
        </xdr:cNvPr>
        <xdr:cNvSpPr/>
      </xdr:nvSpPr>
      <xdr:spPr>
        <a:xfrm>
          <a:off x="7219950" y="1524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13</xdr:row>
      <xdr:rowOff>0</xdr:rowOff>
    </xdr:from>
    <xdr:to>
      <xdr:col>15</xdr:col>
      <xdr:colOff>151086</xdr:colOff>
      <xdr:row>13</xdr:row>
      <xdr:rowOff>170793</xdr:rowOff>
    </xdr:to>
    <xdr:sp macro="" textlink="">
      <xdr:nvSpPr>
        <xdr:cNvPr id="44" name="Arrow: Down 43">
          <a:extLst>
            <a:ext uri="{FF2B5EF4-FFF2-40B4-BE49-F238E27FC236}">
              <a16:creationId xmlns:a16="http://schemas.microsoft.com/office/drawing/2014/main" id="{E67E58BF-669A-45FD-A1EB-5371CE9CAFA5}"/>
            </a:ext>
          </a:extLst>
        </xdr:cNvPr>
        <xdr:cNvSpPr/>
      </xdr:nvSpPr>
      <xdr:spPr>
        <a:xfrm>
          <a:off x="7219950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14</xdr:row>
      <xdr:rowOff>0</xdr:rowOff>
    </xdr:from>
    <xdr:to>
      <xdr:col>15</xdr:col>
      <xdr:colOff>151086</xdr:colOff>
      <xdr:row>14</xdr:row>
      <xdr:rowOff>170793</xdr:rowOff>
    </xdr:to>
    <xdr:sp macro="" textlink="">
      <xdr:nvSpPr>
        <xdr:cNvPr id="45" name="Arrow: Down 44">
          <a:extLst>
            <a:ext uri="{FF2B5EF4-FFF2-40B4-BE49-F238E27FC236}">
              <a16:creationId xmlns:a16="http://schemas.microsoft.com/office/drawing/2014/main" id="{D4186F77-A453-4AD1-AF5B-BD017C1CDE92}"/>
            </a:ext>
          </a:extLst>
        </xdr:cNvPr>
        <xdr:cNvSpPr/>
      </xdr:nvSpPr>
      <xdr:spPr>
        <a:xfrm>
          <a:off x="7219950" y="2095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25</xdr:col>
      <xdr:colOff>157655</xdr:colOff>
      <xdr:row>9</xdr:row>
      <xdr:rowOff>177362</xdr:rowOff>
    </xdr:to>
    <xdr:sp macro="" textlink="">
      <xdr:nvSpPr>
        <xdr:cNvPr id="48" name="Arrow: Up 47">
          <a:extLst>
            <a:ext uri="{FF2B5EF4-FFF2-40B4-BE49-F238E27FC236}">
              <a16:creationId xmlns:a16="http://schemas.microsoft.com/office/drawing/2014/main" id="{1A3A0373-19B2-49C9-8F09-8D77AB903DBF}"/>
            </a:ext>
          </a:extLst>
        </xdr:cNvPr>
        <xdr:cNvSpPr/>
      </xdr:nvSpPr>
      <xdr:spPr>
        <a:xfrm>
          <a:off x="11001375" y="1143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157655</xdr:colOff>
      <xdr:row>10</xdr:row>
      <xdr:rowOff>177362</xdr:rowOff>
    </xdr:to>
    <xdr:sp macro="" textlink="">
      <xdr:nvSpPr>
        <xdr:cNvPr id="49" name="Arrow: Up 48">
          <a:extLst>
            <a:ext uri="{FF2B5EF4-FFF2-40B4-BE49-F238E27FC236}">
              <a16:creationId xmlns:a16="http://schemas.microsoft.com/office/drawing/2014/main" id="{CEFBE8CD-5B8C-4999-B25D-6CBE850B860E}"/>
            </a:ext>
          </a:extLst>
        </xdr:cNvPr>
        <xdr:cNvSpPr/>
      </xdr:nvSpPr>
      <xdr:spPr>
        <a:xfrm>
          <a:off x="11001375" y="1333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157655</xdr:colOff>
      <xdr:row>11</xdr:row>
      <xdr:rowOff>177362</xdr:rowOff>
    </xdr:to>
    <xdr:sp macro="" textlink="">
      <xdr:nvSpPr>
        <xdr:cNvPr id="50" name="Arrow: Up 49">
          <a:extLst>
            <a:ext uri="{FF2B5EF4-FFF2-40B4-BE49-F238E27FC236}">
              <a16:creationId xmlns:a16="http://schemas.microsoft.com/office/drawing/2014/main" id="{29A55EA0-3357-41A8-A345-B9BA8AAA636E}"/>
            </a:ext>
          </a:extLst>
        </xdr:cNvPr>
        <xdr:cNvSpPr/>
      </xdr:nvSpPr>
      <xdr:spPr>
        <a:xfrm>
          <a:off x="11001375" y="1524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157655</xdr:colOff>
      <xdr:row>14</xdr:row>
      <xdr:rowOff>177362</xdr:rowOff>
    </xdr:to>
    <xdr:sp macro="" textlink="">
      <xdr:nvSpPr>
        <xdr:cNvPr id="52" name="Arrow: Up 51">
          <a:extLst>
            <a:ext uri="{FF2B5EF4-FFF2-40B4-BE49-F238E27FC236}">
              <a16:creationId xmlns:a16="http://schemas.microsoft.com/office/drawing/2014/main" id="{80BA91E3-52AA-4E7E-ADAF-F79F8F3382C9}"/>
            </a:ext>
          </a:extLst>
        </xdr:cNvPr>
        <xdr:cNvSpPr/>
      </xdr:nvSpPr>
      <xdr:spPr>
        <a:xfrm>
          <a:off x="11001375" y="2095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21</xdr:col>
      <xdr:colOff>0</xdr:colOff>
      <xdr:row>8</xdr:row>
      <xdr:rowOff>0</xdr:rowOff>
    </xdr:from>
    <xdr:to>
      <xdr:col>21</xdr:col>
      <xdr:colOff>151086</xdr:colOff>
      <xdr:row>8</xdr:row>
      <xdr:rowOff>170793</xdr:rowOff>
    </xdr:to>
    <xdr:sp macro="" textlink="">
      <xdr:nvSpPr>
        <xdr:cNvPr id="54" name="Arrow: Down 53">
          <a:extLst>
            <a:ext uri="{FF2B5EF4-FFF2-40B4-BE49-F238E27FC236}">
              <a16:creationId xmlns:a16="http://schemas.microsoft.com/office/drawing/2014/main" id="{0EAA96F1-3D13-4DD4-B4AC-0AE09A093A6B}"/>
            </a:ext>
          </a:extLst>
        </xdr:cNvPr>
        <xdr:cNvSpPr/>
      </xdr:nvSpPr>
      <xdr:spPr>
        <a:xfrm>
          <a:off x="9353550" y="952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151086</xdr:colOff>
      <xdr:row>9</xdr:row>
      <xdr:rowOff>170793</xdr:rowOff>
    </xdr:to>
    <xdr:sp macro="" textlink="">
      <xdr:nvSpPr>
        <xdr:cNvPr id="55" name="Arrow: Down 54">
          <a:extLst>
            <a:ext uri="{FF2B5EF4-FFF2-40B4-BE49-F238E27FC236}">
              <a16:creationId xmlns:a16="http://schemas.microsoft.com/office/drawing/2014/main" id="{ECAE47D8-AA7C-43F0-9DC0-FC292000713A}"/>
            </a:ext>
          </a:extLst>
        </xdr:cNvPr>
        <xdr:cNvSpPr/>
      </xdr:nvSpPr>
      <xdr:spPr>
        <a:xfrm>
          <a:off x="9353550" y="1143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26</xdr:col>
      <xdr:colOff>0</xdr:colOff>
      <xdr:row>9</xdr:row>
      <xdr:rowOff>0</xdr:rowOff>
    </xdr:from>
    <xdr:to>
      <xdr:col>26</xdr:col>
      <xdr:colOff>151086</xdr:colOff>
      <xdr:row>9</xdr:row>
      <xdr:rowOff>170793</xdr:rowOff>
    </xdr:to>
    <xdr:sp macro="" textlink="">
      <xdr:nvSpPr>
        <xdr:cNvPr id="58" name="Arrow: Down 57">
          <a:extLst>
            <a:ext uri="{FF2B5EF4-FFF2-40B4-BE49-F238E27FC236}">
              <a16:creationId xmlns:a16="http://schemas.microsoft.com/office/drawing/2014/main" id="{166F2722-F1F7-4A4F-91C8-C56F5E8E164B}"/>
            </a:ext>
          </a:extLst>
        </xdr:cNvPr>
        <xdr:cNvSpPr/>
      </xdr:nvSpPr>
      <xdr:spPr>
        <a:xfrm>
          <a:off x="11220450" y="1143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26</xdr:col>
      <xdr:colOff>0</xdr:colOff>
      <xdr:row>10</xdr:row>
      <xdr:rowOff>0</xdr:rowOff>
    </xdr:from>
    <xdr:to>
      <xdr:col>26</xdr:col>
      <xdr:colOff>151086</xdr:colOff>
      <xdr:row>10</xdr:row>
      <xdr:rowOff>170793</xdr:rowOff>
    </xdr:to>
    <xdr:sp macro="" textlink="">
      <xdr:nvSpPr>
        <xdr:cNvPr id="59" name="Arrow: Down 58">
          <a:extLst>
            <a:ext uri="{FF2B5EF4-FFF2-40B4-BE49-F238E27FC236}">
              <a16:creationId xmlns:a16="http://schemas.microsoft.com/office/drawing/2014/main" id="{03900413-D22B-456C-B439-F8F8FA57B44D}"/>
            </a:ext>
          </a:extLst>
        </xdr:cNvPr>
        <xdr:cNvSpPr/>
      </xdr:nvSpPr>
      <xdr:spPr>
        <a:xfrm>
          <a:off x="11220450" y="1333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26</xdr:col>
      <xdr:colOff>0</xdr:colOff>
      <xdr:row>13</xdr:row>
      <xdr:rowOff>0</xdr:rowOff>
    </xdr:from>
    <xdr:to>
      <xdr:col>26</xdr:col>
      <xdr:colOff>151086</xdr:colOff>
      <xdr:row>13</xdr:row>
      <xdr:rowOff>170793</xdr:rowOff>
    </xdr:to>
    <xdr:sp macro="" textlink="">
      <xdr:nvSpPr>
        <xdr:cNvPr id="60" name="Arrow: Down 59">
          <a:extLst>
            <a:ext uri="{FF2B5EF4-FFF2-40B4-BE49-F238E27FC236}">
              <a16:creationId xmlns:a16="http://schemas.microsoft.com/office/drawing/2014/main" id="{D7B9612A-22A1-4586-A21A-B78440842D3B}"/>
            </a:ext>
          </a:extLst>
        </xdr:cNvPr>
        <xdr:cNvSpPr/>
      </xdr:nvSpPr>
      <xdr:spPr>
        <a:xfrm>
          <a:off x="11220450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157655</xdr:colOff>
      <xdr:row>10</xdr:row>
      <xdr:rowOff>177362</xdr:rowOff>
    </xdr:to>
    <xdr:sp macro="" textlink="">
      <xdr:nvSpPr>
        <xdr:cNvPr id="62" name="Arrow: Up 61">
          <a:extLst>
            <a:ext uri="{FF2B5EF4-FFF2-40B4-BE49-F238E27FC236}">
              <a16:creationId xmlns:a16="http://schemas.microsoft.com/office/drawing/2014/main" id="{FF421B9F-D9A9-4673-B6B2-2740909D2F77}"/>
            </a:ext>
          </a:extLst>
        </xdr:cNvPr>
        <xdr:cNvSpPr/>
      </xdr:nvSpPr>
      <xdr:spPr>
        <a:xfrm>
          <a:off x="9353550" y="1333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157655</xdr:colOff>
      <xdr:row>12</xdr:row>
      <xdr:rowOff>177362</xdr:rowOff>
    </xdr:to>
    <xdr:sp macro="" textlink="">
      <xdr:nvSpPr>
        <xdr:cNvPr id="64" name="Arrow: Up 63">
          <a:extLst>
            <a:ext uri="{FF2B5EF4-FFF2-40B4-BE49-F238E27FC236}">
              <a16:creationId xmlns:a16="http://schemas.microsoft.com/office/drawing/2014/main" id="{B464E557-EB16-46BE-9280-6FD01E1B54B7}"/>
            </a:ext>
          </a:extLst>
        </xdr:cNvPr>
        <xdr:cNvSpPr/>
      </xdr:nvSpPr>
      <xdr:spPr>
        <a:xfrm>
          <a:off x="9353550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26</xdr:col>
      <xdr:colOff>157655</xdr:colOff>
      <xdr:row>8</xdr:row>
      <xdr:rowOff>177362</xdr:rowOff>
    </xdr:to>
    <xdr:sp macro="" textlink="">
      <xdr:nvSpPr>
        <xdr:cNvPr id="65" name="Arrow: Up 64">
          <a:extLst>
            <a:ext uri="{FF2B5EF4-FFF2-40B4-BE49-F238E27FC236}">
              <a16:creationId xmlns:a16="http://schemas.microsoft.com/office/drawing/2014/main" id="{DD35A269-46D3-4FA9-B1EC-A467422674C5}"/>
            </a:ext>
          </a:extLst>
        </xdr:cNvPr>
        <xdr:cNvSpPr/>
      </xdr:nvSpPr>
      <xdr:spPr>
        <a:xfrm>
          <a:off x="11220450" y="952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157655</xdr:colOff>
      <xdr:row>12</xdr:row>
      <xdr:rowOff>177362</xdr:rowOff>
    </xdr:to>
    <xdr:sp macro="" textlink="">
      <xdr:nvSpPr>
        <xdr:cNvPr id="67" name="Arrow: Up 66">
          <a:extLst>
            <a:ext uri="{FF2B5EF4-FFF2-40B4-BE49-F238E27FC236}">
              <a16:creationId xmlns:a16="http://schemas.microsoft.com/office/drawing/2014/main" id="{869C50F9-3261-409A-A209-5043E003CA50}"/>
            </a:ext>
          </a:extLst>
        </xdr:cNvPr>
        <xdr:cNvSpPr/>
      </xdr:nvSpPr>
      <xdr:spPr>
        <a:xfrm>
          <a:off x="11220450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151086</xdr:colOff>
      <xdr:row>5</xdr:row>
      <xdr:rowOff>170793</xdr:rowOff>
    </xdr:to>
    <xdr:sp macro="" textlink="">
      <xdr:nvSpPr>
        <xdr:cNvPr id="68" name="Arrow: Down 67">
          <a:extLst>
            <a:ext uri="{FF2B5EF4-FFF2-40B4-BE49-F238E27FC236}">
              <a16:creationId xmlns:a16="http://schemas.microsoft.com/office/drawing/2014/main" id="{C382277D-E727-49D8-B350-E0FCED5D5792}"/>
            </a:ext>
          </a:extLst>
        </xdr:cNvPr>
        <xdr:cNvSpPr/>
      </xdr:nvSpPr>
      <xdr:spPr>
        <a:xfrm>
          <a:off x="2667000" y="381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157655</xdr:colOff>
      <xdr:row>6</xdr:row>
      <xdr:rowOff>177362</xdr:rowOff>
    </xdr:to>
    <xdr:sp macro="" textlink="">
      <xdr:nvSpPr>
        <xdr:cNvPr id="69" name="Arrow: Up 68">
          <a:extLst>
            <a:ext uri="{FF2B5EF4-FFF2-40B4-BE49-F238E27FC236}">
              <a16:creationId xmlns:a16="http://schemas.microsoft.com/office/drawing/2014/main" id="{EEE172E4-CEDA-4217-8F23-3C177ED3E4A0}"/>
            </a:ext>
          </a:extLst>
        </xdr:cNvPr>
        <xdr:cNvSpPr/>
      </xdr:nvSpPr>
      <xdr:spPr>
        <a:xfrm>
          <a:off x="2667000" y="571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5</xdr:row>
      <xdr:rowOff>0</xdr:rowOff>
    </xdr:from>
    <xdr:to>
      <xdr:col>16</xdr:col>
      <xdr:colOff>151086</xdr:colOff>
      <xdr:row>5</xdr:row>
      <xdr:rowOff>170793</xdr:rowOff>
    </xdr:to>
    <xdr:sp macro="" textlink="">
      <xdr:nvSpPr>
        <xdr:cNvPr id="70" name="Arrow: Down 69">
          <a:extLst>
            <a:ext uri="{FF2B5EF4-FFF2-40B4-BE49-F238E27FC236}">
              <a16:creationId xmlns:a16="http://schemas.microsoft.com/office/drawing/2014/main" id="{7F35D838-1BA0-4927-BD72-8CC6D9DCDFAA}"/>
            </a:ext>
          </a:extLst>
        </xdr:cNvPr>
        <xdr:cNvSpPr/>
      </xdr:nvSpPr>
      <xdr:spPr>
        <a:xfrm>
          <a:off x="7429500" y="381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6</xdr:row>
      <xdr:rowOff>0</xdr:rowOff>
    </xdr:from>
    <xdr:to>
      <xdr:col>16</xdr:col>
      <xdr:colOff>151086</xdr:colOff>
      <xdr:row>6</xdr:row>
      <xdr:rowOff>170793</xdr:rowOff>
    </xdr:to>
    <xdr:sp macro="" textlink="">
      <xdr:nvSpPr>
        <xdr:cNvPr id="71" name="Arrow: Down 70">
          <a:extLst>
            <a:ext uri="{FF2B5EF4-FFF2-40B4-BE49-F238E27FC236}">
              <a16:creationId xmlns:a16="http://schemas.microsoft.com/office/drawing/2014/main" id="{F3243521-AE19-4A44-8AC7-F5B8A278E013}"/>
            </a:ext>
          </a:extLst>
        </xdr:cNvPr>
        <xdr:cNvSpPr/>
      </xdr:nvSpPr>
      <xdr:spPr>
        <a:xfrm>
          <a:off x="7429500" y="571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151086</xdr:colOff>
      <xdr:row>9</xdr:row>
      <xdr:rowOff>170793</xdr:rowOff>
    </xdr:to>
    <xdr:sp macro="" textlink="">
      <xdr:nvSpPr>
        <xdr:cNvPr id="73" name="Arrow: Down 72">
          <a:extLst>
            <a:ext uri="{FF2B5EF4-FFF2-40B4-BE49-F238E27FC236}">
              <a16:creationId xmlns:a16="http://schemas.microsoft.com/office/drawing/2014/main" id="{F5AC7730-9861-4789-A472-57649BA8E1C3}"/>
            </a:ext>
          </a:extLst>
        </xdr:cNvPr>
        <xdr:cNvSpPr/>
      </xdr:nvSpPr>
      <xdr:spPr>
        <a:xfrm>
          <a:off x="7429500" y="1143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151086</xdr:colOff>
      <xdr:row>10</xdr:row>
      <xdr:rowOff>170793</xdr:rowOff>
    </xdr:to>
    <xdr:sp macro="" textlink="">
      <xdr:nvSpPr>
        <xdr:cNvPr id="74" name="Arrow: Down 73">
          <a:extLst>
            <a:ext uri="{FF2B5EF4-FFF2-40B4-BE49-F238E27FC236}">
              <a16:creationId xmlns:a16="http://schemas.microsoft.com/office/drawing/2014/main" id="{0B70379A-A1F1-4427-B9B6-0F723B9FDC51}"/>
            </a:ext>
          </a:extLst>
        </xdr:cNvPr>
        <xdr:cNvSpPr/>
      </xdr:nvSpPr>
      <xdr:spPr>
        <a:xfrm>
          <a:off x="7429500" y="1333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11</xdr:row>
      <xdr:rowOff>0</xdr:rowOff>
    </xdr:from>
    <xdr:to>
      <xdr:col>16</xdr:col>
      <xdr:colOff>151086</xdr:colOff>
      <xdr:row>11</xdr:row>
      <xdr:rowOff>170793</xdr:rowOff>
    </xdr:to>
    <xdr:sp macro="" textlink="">
      <xdr:nvSpPr>
        <xdr:cNvPr id="75" name="Arrow: Down 74">
          <a:extLst>
            <a:ext uri="{FF2B5EF4-FFF2-40B4-BE49-F238E27FC236}">
              <a16:creationId xmlns:a16="http://schemas.microsoft.com/office/drawing/2014/main" id="{70D39B40-9A3C-4A39-9D55-9E8F95AB7561}"/>
            </a:ext>
          </a:extLst>
        </xdr:cNvPr>
        <xdr:cNvSpPr/>
      </xdr:nvSpPr>
      <xdr:spPr>
        <a:xfrm>
          <a:off x="7429500" y="1524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151086</xdr:colOff>
      <xdr:row>13</xdr:row>
      <xdr:rowOff>170793</xdr:rowOff>
    </xdr:to>
    <xdr:sp macro="" textlink="">
      <xdr:nvSpPr>
        <xdr:cNvPr id="76" name="Arrow: Down 75">
          <a:extLst>
            <a:ext uri="{FF2B5EF4-FFF2-40B4-BE49-F238E27FC236}">
              <a16:creationId xmlns:a16="http://schemas.microsoft.com/office/drawing/2014/main" id="{5892116F-6897-4A2B-AE8E-F706A1869AB7}"/>
            </a:ext>
          </a:extLst>
        </xdr:cNvPr>
        <xdr:cNvSpPr/>
      </xdr:nvSpPr>
      <xdr:spPr>
        <a:xfrm>
          <a:off x="7429500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14</xdr:row>
      <xdr:rowOff>0</xdr:rowOff>
    </xdr:from>
    <xdr:to>
      <xdr:col>16</xdr:col>
      <xdr:colOff>151086</xdr:colOff>
      <xdr:row>14</xdr:row>
      <xdr:rowOff>170793</xdr:rowOff>
    </xdr:to>
    <xdr:sp macro="" textlink="">
      <xdr:nvSpPr>
        <xdr:cNvPr id="77" name="Arrow: Down 76">
          <a:extLst>
            <a:ext uri="{FF2B5EF4-FFF2-40B4-BE49-F238E27FC236}">
              <a16:creationId xmlns:a16="http://schemas.microsoft.com/office/drawing/2014/main" id="{46B794F9-4945-4223-846D-DA255C38DE88}"/>
            </a:ext>
          </a:extLst>
        </xdr:cNvPr>
        <xdr:cNvSpPr/>
      </xdr:nvSpPr>
      <xdr:spPr>
        <a:xfrm>
          <a:off x="7429500" y="2095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14</xdr:row>
      <xdr:rowOff>0</xdr:rowOff>
    </xdr:from>
    <xdr:to>
      <xdr:col>11</xdr:col>
      <xdr:colOff>151086</xdr:colOff>
      <xdr:row>14</xdr:row>
      <xdr:rowOff>170793</xdr:rowOff>
    </xdr:to>
    <xdr:sp macro="" textlink="">
      <xdr:nvSpPr>
        <xdr:cNvPr id="78" name="Arrow: Down 77">
          <a:extLst>
            <a:ext uri="{FF2B5EF4-FFF2-40B4-BE49-F238E27FC236}">
              <a16:creationId xmlns:a16="http://schemas.microsoft.com/office/drawing/2014/main" id="{60372886-80FD-4303-B40D-BBB9B4ED707F}"/>
            </a:ext>
          </a:extLst>
        </xdr:cNvPr>
        <xdr:cNvSpPr/>
      </xdr:nvSpPr>
      <xdr:spPr>
        <a:xfrm>
          <a:off x="5494282" y="2095500"/>
          <a:ext cx="152729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11</xdr:row>
      <xdr:rowOff>0</xdr:rowOff>
    </xdr:from>
    <xdr:to>
      <xdr:col>11</xdr:col>
      <xdr:colOff>151086</xdr:colOff>
      <xdr:row>11</xdr:row>
      <xdr:rowOff>170793</xdr:rowOff>
    </xdr:to>
    <xdr:sp macro="" textlink="">
      <xdr:nvSpPr>
        <xdr:cNvPr id="79" name="Arrow: Down 78">
          <a:extLst>
            <a:ext uri="{FF2B5EF4-FFF2-40B4-BE49-F238E27FC236}">
              <a16:creationId xmlns:a16="http://schemas.microsoft.com/office/drawing/2014/main" id="{E4EB8C6A-261C-46B9-B34A-7C9A09AB1E8A}"/>
            </a:ext>
          </a:extLst>
        </xdr:cNvPr>
        <xdr:cNvSpPr/>
      </xdr:nvSpPr>
      <xdr:spPr>
        <a:xfrm>
          <a:off x="5494282" y="1524000"/>
          <a:ext cx="152729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9</xdr:row>
      <xdr:rowOff>0</xdr:rowOff>
    </xdr:from>
    <xdr:to>
      <xdr:col>11</xdr:col>
      <xdr:colOff>151086</xdr:colOff>
      <xdr:row>9</xdr:row>
      <xdr:rowOff>170793</xdr:rowOff>
    </xdr:to>
    <xdr:sp macro="" textlink="">
      <xdr:nvSpPr>
        <xdr:cNvPr id="80" name="Arrow: Down 79">
          <a:extLst>
            <a:ext uri="{FF2B5EF4-FFF2-40B4-BE49-F238E27FC236}">
              <a16:creationId xmlns:a16="http://schemas.microsoft.com/office/drawing/2014/main" id="{84EBD9F9-502C-484C-BF06-C2B99F70E922}"/>
            </a:ext>
          </a:extLst>
        </xdr:cNvPr>
        <xdr:cNvSpPr/>
      </xdr:nvSpPr>
      <xdr:spPr>
        <a:xfrm>
          <a:off x="5494282" y="1143000"/>
          <a:ext cx="152729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7</xdr:row>
      <xdr:rowOff>0</xdr:rowOff>
    </xdr:from>
    <xdr:to>
      <xdr:col>11</xdr:col>
      <xdr:colOff>151086</xdr:colOff>
      <xdr:row>7</xdr:row>
      <xdr:rowOff>170793</xdr:rowOff>
    </xdr:to>
    <xdr:sp macro="" textlink="">
      <xdr:nvSpPr>
        <xdr:cNvPr id="82" name="Arrow: Down 81">
          <a:extLst>
            <a:ext uri="{FF2B5EF4-FFF2-40B4-BE49-F238E27FC236}">
              <a16:creationId xmlns:a16="http://schemas.microsoft.com/office/drawing/2014/main" id="{03858401-D9F7-4F18-98D4-6F549EF201D7}"/>
            </a:ext>
          </a:extLst>
        </xdr:cNvPr>
        <xdr:cNvSpPr/>
      </xdr:nvSpPr>
      <xdr:spPr>
        <a:xfrm>
          <a:off x="5494282" y="762000"/>
          <a:ext cx="152729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6</xdr:row>
      <xdr:rowOff>0</xdr:rowOff>
    </xdr:from>
    <xdr:to>
      <xdr:col>11</xdr:col>
      <xdr:colOff>151086</xdr:colOff>
      <xdr:row>6</xdr:row>
      <xdr:rowOff>170793</xdr:rowOff>
    </xdr:to>
    <xdr:sp macro="" textlink="">
      <xdr:nvSpPr>
        <xdr:cNvPr id="83" name="Arrow: Down 82">
          <a:extLst>
            <a:ext uri="{FF2B5EF4-FFF2-40B4-BE49-F238E27FC236}">
              <a16:creationId xmlns:a16="http://schemas.microsoft.com/office/drawing/2014/main" id="{DCD66664-ADDE-48E1-BDE7-02559655C18D}"/>
            </a:ext>
          </a:extLst>
        </xdr:cNvPr>
        <xdr:cNvSpPr/>
      </xdr:nvSpPr>
      <xdr:spPr>
        <a:xfrm>
          <a:off x="5494282" y="571500"/>
          <a:ext cx="152729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5</xdr:row>
      <xdr:rowOff>0</xdr:rowOff>
    </xdr:from>
    <xdr:to>
      <xdr:col>11</xdr:col>
      <xdr:colOff>151086</xdr:colOff>
      <xdr:row>5</xdr:row>
      <xdr:rowOff>170793</xdr:rowOff>
    </xdr:to>
    <xdr:sp macro="" textlink="">
      <xdr:nvSpPr>
        <xdr:cNvPr id="84" name="Arrow: Down 83">
          <a:extLst>
            <a:ext uri="{FF2B5EF4-FFF2-40B4-BE49-F238E27FC236}">
              <a16:creationId xmlns:a16="http://schemas.microsoft.com/office/drawing/2014/main" id="{F100D21F-9780-4F37-8AC4-A00313D7C1B5}"/>
            </a:ext>
          </a:extLst>
        </xdr:cNvPr>
        <xdr:cNvSpPr/>
      </xdr:nvSpPr>
      <xdr:spPr>
        <a:xfrm>
          <a:off x="5494282" y="381000"/>
          <a:ext cx="152729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12</xdr:row>
      <xdr:rowOff>0</xdr:rowOff>
    </xdr:from>
    <xdr:to>
      <xdr:col>16</xdr:col>
      <xdr:colOff>157655</xdr:colOff>
      <xdr:row>12</xdr:row>
      <xdr:rowOff>177362</xdr:rowOff>
    </xdr:to>
    <xdr:sp macro="" textlink="">
      <xdr:nvSpPr>
        <xdr:cNvPr id="86" name="Arrow: Up 85">
          <a:extLst>
            <a:ext uri="{FF2B5EF4-FFF2-40B4-BE49-F238E27FC236}">
              <a16:creationId xmlns:a16="http://schemas.microsoft.com/office/drawing/2014/main" id="{2A16C4B5-FBF4-4042-A843-A59B49AD20B2}"/>
            </a:ext>
          </a:extLst>
        </xdr:cNvPr>
        <xdr:cNvSpPr/>
      </xdr:nvSpPr>
      <xdr:spPr>
        <a:xfrm>
          <a:off x="7429500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10</xdr:row>
      <xdr:rowOff>0</xdr:rowOff>
    </xdr:from>
    <xdr:to>
      <xdr:col>11</xdr:col>
      <xdr:colOff>157655</xdr:colOff>
      <xdr:row>10</xdr:row>
      <xdr:rowOff>177362</xdr:rowOff>
    </xdr:to>
    <xdr:sp macro="" textlink="">
      <xdr:nvSpPr>
        <xdr:cNvPr id="87" name="Arrow: Up 86">
          <a:extLst>
            <a:ext uri="{FF2B5EF4-FFF2-40B4-BE49-F238E27FC236}">
              <a16:creationId xmlns:a16="http://schemas.microsoft.com/office/drawing/2014/main" id="{60FAA6BF-F3CE-4215-81CE-4AEF1F0EE0CC}"/>
            </a:ext>
          </a:extLst>
        </xdr:cNvPr>
        <xdr:cNvSpPr/>
      </xdr:nvSpPr>
      <xdr:spPr>
        <a:xfrm>
          <a:off x="5494282" y="1333500"/>
          <a:ext cx="159298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12</xdr:row>
      <xdr:rowOff>0</xdr:rowOff>
    </xdr:from>
    <xdr:to>
      <xdr:col>11</xdr:col>
      <xdr:colOff>157655</xdr:colOff>
      <xdr:row>12</xdr:row>
      <xdr:rowOff>177362</xdr:rowOff>
    </xdr:to>
    <xdr:sp macro="" textlink="">
      <xdr:nvSpPr>
        <xdr:cNvPr id="88" name="Arrow: Up 87">
          <a:extLst>
            <a:ext uri="{FF2B5EF4-FFF2-40B4-BE49-F238E27FC236}">
              <a16:creationId xmlns:a16="http://schemas.microsoft.com/office/drawing/2014/main" id="{174B4630-D9FA-41C5-85AA-25D33EFF6432}"/>
            </a:ext>
          </a:extLst>
        </xdr:cNvPr>
        <xdr:cNvSpPr/>
      </xdr:nvSpPr>
      <xdr:spPr>
        <a:xfrm>
          <a:off x="5494282" y="1714500"/>
          <a:ext cx="159298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13</xdr:row>
      <xdr:rowOff>0</xdr:rowOff>
    </xdr:from>
    <xdr:to>
      <xdr:col>11</xdr:col>
      <xdr:colOff>157655</xdr:colOff>
      <xdr:row>13</xdr:row>
      <xdr:rowOff>177362</xdr:rowOff>
    </xdr:to>
    <xdr:sp macro="" textlink="">
      <xdr:nvSpPr>
        <xdr:cNvPr id="89" name="Arrow: Up 88">
          <a:extLst>
            <a:ext uri="{FF2B5EF4-FFF2-40B4-BE49-F238E27FC236}">
              <a16:creationId xmlns:a16="http://schemas.microsoft.com/office/drawing/2014/main" id="{B6FE3E5F-5229-46A1-9DAB-E77101EEF0F6}"/>
            </a:ext>
          </a:extLst>
        </xdr:cNvPr>
        <xdr:cNvSpPr/>
      </xdr:nvSpPr>
      <xdr:spPr>
        <a:xfrm>
          <a:off x="5494282" y="1905000"/>
          <a:ext cx="159298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21</xdr:col>
      <xdr:colOff>0</xdr:colOff>
      <xdr:row>12</xdr:row>
      <xdr:rowOff>183927</xdr:rowOff>
    </xdr:from>
    <xdr:to>
      <xdr:col>21</xdr:col>
      <xdr:colOff>157655</xdr:colOff>
      <xdr:row>13</xdr:row>
      <xdr:rowOff>170789</xdr:rowOff>
    </xdr:to>
    <xdr:sp macro="" textlink="">
      <xdr:nvSpPr>
        <xdr:cNvPr id="90" name="Arrow: Up 89">
          <a:extLst>
            <a:ext uri="{FF2B5EF4-FFF2-40B4-BE49-F238E27FC236}">
              <a16:creationId xmlns:a16="http://schemas.microsoft.com/office/drawing/2014/main" id="{BC41E416-7B78-4B84-801B-457E09DC5E98}"/>
            </a:ext>
          </a:extLst>
        </xdr:cNvPr>
        <xdr:cNvSpPr/>
      </xdr:nvSpPr>
      <xdr:spPr>
        <a:xfrm>
          <a:off x="9347638" y="1898427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702878</xdr:colOff>
      <xdr:row>6</xdr:row>
      <xdr:rowOff>190488</xdr:rowOff>
    </xdr:from>
    <xdr:to>
      <xdr:col>10</xdr:col>
      <xdr:colOff>151085</xdr:colOff>
      <xdr:row>7</xdr:row>
      <xdr:rowOff>170781</xdr:rowOff>
    </xdr:to>
    <xdr:sp macro="" textlink="">
      <xdr:nvSpPr>
        <xdr:cNvPr id="91" name="Arrow: Down 90">
          <a:extLst>
            <a:ext uri="{FF2B5EF4-FFF2-40B4-BE49-F238E27FC236}">
              <a16:creationId xmlns:a16="http://schemas.microsoft.com/office/drawing/2014/main" id="{CC844B4D-5F90-4913-BD06-A10AED73E943}"/>
            </a:ext>
          </a:extLst>
        </xdr:cNvPr>
        <xdr:cNvSpPr/>
      </xdr:nvSpPr>
      <xdr:spPr>
        <a:xfrm>
          <a:off x="4453757" y="761988"/>
          <a:ext cx="151087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8</xdr:row>
      <xdr:rowOff>0</xdr:rowOff>
    </xdr:from>
    <xdr:to>
      <xdr:col>11</xdr:col>
      <xdr:colOff>157655</xdr:colOff>
      <xdr:row>8</xdr:row>
      <xdr:rowOff>177362</xdr:rowOff>
    </xdr:to>
    <xdr:sp macro="" textlink="">
      <xdr:nvSpPr>
        <xdr:cNvPr id="92" name="Arrow: Up 91">
          <a:extLst>
            <a:ext uri="{FF2B5EF4-FFF2-40B4-BE49-F238E27FC236}">
              <a16:creationId xmlns:a16="http://schemas.microsoft.com/office/drawing/2014/main" id="{98A06ED1-2EE5-4ABE-8315-168AC3A34778}"/>
            </a:ext>
          </a:extLst>
        </xdr:cNvPr>
        <xdr:cNvSpPr/>
      </xdr:nvSpPr>
      <xdr:spPr>
        <a:xfrm>
          <a:off x="4690241" y="952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6564</xdr:colOff>
      <xdr:row>7</xdr:row>
      <xdr:rowOff>0</xdr:rowOff>
    </xdr:from>
    <xdr:to>
      <xdr:col>15</xdr:col>
      <xdr:colOff>157650</xdr:colOff>
      <xdr:row>7</xdr:row>
      <xdr:rowOff>170793</xdr:rowOff>
    </xdr:to>
    <xdr:sp macro="" textlink="">
      <xdr:nvSpPr>
        <xdr:cNvPr id="93" name="Arrow: Down 92">
          <a:extLst>
            <a:ext uri="{FF2B5EF4-FFF2-40B4-BE49-F238E27FC236}">
              <a16:creationId xmlns:a16="http://schemas.microsoft.com/office/drawing/2014/main" id="{83A34FD2-4BE3-48F9-9A2F-33F9CB94F304}"/>
            </a:ext>
          </a:extLst>
        </xdr:cNvPr>
        <xdr:cNvSpPr/>
      </xdr:nvSpPr>
      <xdr:spPr>
        <a:xfrm>
          <a:off x="6424443" y="762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7</xdr:row>
      <xdr:rowOff>0</xdr:rowOff>
    </xdr:from>
    <xdr:to>
      <xdr:col>16</xdr:col>
      <xdr:colOff>151086</xdr:colOff>
      <xdr:row>7</xdr:row>
      <xdr:rowOff>170793</xdr:rowOff>
    </xdr:to>
    <xdr:sp macro="" textlink="">
      <xdr:nvSpPr>
        <xdr:cNvPr id="94" name="Arrow: Down 93">
          <a:extLst>
            <a:ext uri="{FF2B5EF4-FFF2-40B4-BE49-F238E27FC236}">
              <a16:creationId xmlns:a16="http://schemas.microsoft.com/office/drawing/2014/main" id="{09DD75C5-3982-4611-9F84-DC40C371AC5E}"/>
            </a:ext>
          </a:extLst>
        </xdr:cNvPr>
        <xdr:cNvSpPr/>
      </xdr:nvSpPr>
      <xdr:spPr>
        <a:xfrm>
          <a:off x="6628086" y="762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8</xdr:row>
      <xdr:rowOff>0</xdr:rowOff>
    </xdr:from>
    <xdr:to>
      <xdr:col>16</xdr:col>
      <xdr:colOff>157655</xdr:colOff>
      <xdr:row>8</xdr:row>
      <xdr:rowOff>177362</xdr:rowOff>
    </xdr:to>
    <xdr:sp macro="" textlink="">
      <xdr:nvSpPr>
        <xdr:cNvPr id="95" name="Arrow: Up 94">
          <a:extLst>
            <a:ext uri="{FF2B5EF4-FFF2-40B4-BE49-F238E27FC236}">
              <a16:creationId xmlns:a16="http://schemas.microsoft.com/office/drawing/2014/main" id="{16254A18-78EB-4683-9B9F-D2C4343815F0}"/>
            </a:ext>
          </a:extLst>
        </xdr:cNvPr>
        <xdr:cNvSpPr/>
      </xdr:nvSpPr>
      <xdr:spPr>
        <a:xfrm>
          <a:off x="6628086" y="952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20</xdr:col>
      <xdr:colOff>0</xdr:colOff>
      <xdr:row>8</xdr:row>
      <xdr:rowOff>0</xdr:rowOff>
    </xdr:from>
    <xdr:to>
      <xdr:col>20</xdr:col>
      <xdr:colOff>151086</xdr:colOff>
      <xdr:row>8</xdr:row>
      <xdr:rowOff>170793</xdr:rowOff>
    </xdr:to>
    <xdr:sp macro="" textlink="">
      <xdr:nvSpPr>
        <xdr:cNvPr id="96" name="Arrow: Down 95">
          <a:extLst>
            <a:ext uri="{FF2B5EF4-FFF2-40B4-BE49-F238E27FC236}">
              <a16:creationId xmlns:a16="http://schemas.microsoft.com/office/drawing/2014/main" id="{F4F36E88-641A-447D-883F-D76F1463387F}"/>
            </a:ext>
          </a:extLst>
        </xdr:cNvPr>
        <xdr:cNvSpPr/>
      </xdr:nvSpPr>
      <xdr:spPr>
        <a:xfrm>
          <a:off x="6726621" y="952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25</xdr:col>
      <xdr:colOff>0</xdr:colOff>
      <xdr:row>8</xdr:row>
      <xdr:rowOff>0</xdr:rowOff>
    </xdr:from>
    <xdr:to>
      <xdr:col>25</xdr:col>
      <xdr:colOff>151086</xdr:colOff>
      <xdr:row>8</xdr:row>
      <xdr:rowOff>170793</xdr:rowOff>
    </xdr:to>
    <xdr:sp macro="" textlink="">
      <xdr:nvSpPr>
        <xdr:cNvPr id="97" name="Arrow: Down 96">
          <a:extLst>
            <a:ext uri="{FF2B5EF4-FFF2-40B4-BE49-F238E27FC236}">
              <a16:creationId xmlns:a16="http://schemas.microsoft.com/office/drawing/2014/main" id="{C834798D-50CA-4447-A7C8-940FCBBFEE70}"/>
            </a:ext>
          </a:extLst>
        </xdr:cNvPr>
        <xdr:cNvSpPr/>
      </xdr:nvSpPr>
      <xdr:spPr>
        <a:xfrm>
          <a:off x="8592207" y="952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151086</xdr:colOff>
      <xdr:row>11</xdr:row>
      <xdr:rowOff>170793</xdr:rowOff>
    </xdr:to>
    <xdr:sp macro="" textlink="">
      <xdr:nvSpPr>
        <xdr:cNvPr id="98" name="Arrow: Down 97">
          <a:extLst>
            <a:ext uri="{FF2B5EF4-FFF2-40B4-BE49-F238E27FC236}">
              <a16:creationId xmlns:a16="http://schemas.microsoft.com/office/drawing/2014/main" id="{6A88140D-CB19-4A39-A663-5AC0B4C91619}"/>
            </a:ext>
          </a:extLst>
        </xdr:cNvPr>
        <xdr:cNvSpPr/>
      </xdr:nvSpPr>
      <xdr:spPr>
        <a:xfrm>
          <a:off x="6943397" y="1524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20</xdr:col>
      <xdr:colOff>0</xdr:colOff>
      <xdr:row>12</xdr:row>
      <xdr:rowOff>0</xdr:rowOff>
    </xdr:from>
    <xdr:to>
      <xdr:col>20</xdr:col>
      <xdr:colOff>151086</xdr:colOff>
      <xdr:row>12</xdr:row>
      <xdr:rowOff>170793</xdr:rowOff>
    </xdr:to>
    <xdr:sp macro="" textlink="">
      <xdr:nvSpPr>
        <xdr:cNvPr id="99" name="Arrow: Down 98">
          <a:extLst>
            <a:ext uri="{FF2B5EF4-FFF2-40B4-BE49-F238E27FC236}">
              <a16:creationId xmlns:a16="http://schemas.microsoft.com/office/drawing/2014/main" id="{57627ECF-DE30-491B-9C20-53E5B7DD6EE0}"/>
            </a:ext>
          </a:extLst>
        </xdr:cNvPr>
        <xdr:cNvSpPr/>
      </xdr:nvSpPr>
      <xdr:spPr>
        <a:xfrm>
          <a:off x="6726621" y="1714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157655</xdr:colOff>
      <xdr:row>13</xdr:row>
      <xdr:rowOff>177362</xdr:rowOff>
    </xdr:to>
    <xdr:sp macro="" textlink="">
      <xdr:nvSpPr>
        <xdr:cNvPr id="100" name="Arrow: Up 99">
          <a:extLst>
            <a:ext uri="{FF2B5EF4-FFF2-40B4-BE49-F238E27FC236}">
              <a16:creationId xmlns:a16="http://schemas.microsoft.com/office/drawing/2014/main" id="{796E187D-0E3A-479E-B2BC-A105582B6580}"/>
            </a:ext>
          </a:extLst>
        </xdr:cNvPr>
        <xdr:cNvSpPr/>
      </xdr:nvSpPr>
      <xdr:spPr>
        <a:xfrm>
          <a:off x="6726621" y="1905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21</xdr:col>
      <xdr:colOff>0</xdr:colOff>
      <xdr:row>14</xdr:row>
      <xdr:rowOff>0</xdr:rowOff>
    </xdr:from>
    <xdr:to>
      <xdr:col>21</xdr:col>
      <xdr:colOff>157655</xdr:colOff>
      <xdr:row>14</xdr:row>
      <xdr:rowOff>177362</xdr:rowOff>
    </xdr:to>
    <xdr:sp macro="" textlink="">
      <xdr:nvSpPr>
        <xdr:cNvPr id="101" name="Arrow: Up 100">
          <a:extLst>
            <a:ext uri="{FF2B5EF4-FFF2-40B4-BE49-F238E27FC236}">
              <a16:creationId xmlns:a16="http://schemas.microsoft.com/office/drawing/2014/main" id="{450C485E-2FE1-4112-9F59-9C689857573C}"/>
            </a:ext>
          </a:extLst>
        </xdr:cNvPr>
        <xdr:cNvSpPr/>
      </xdr:nvSpPr>
      <xdr:spPr>
        <a:xfrm>
          <a:off x="6943397" y="2095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26</xdr:col>
      <xdr:colOff>0</xdr:colOff>
      <xdr:row>11</xdr:row>
      <xdr:rowOff>0</xdr:rowOff>
    </xdr:from>
    <xdr:to>
      <xdr:col>26</xdr:col>
      <xdr:colOff>151086</xdr:colOff>
      <xdr:row>11</xdr:row>
      <xdr:rowOff>170793</xdr:rowOff>
    </xdr:to>
    <xdr:sp macro="" textlink="">
      <xdr:nvSpPr>
        <xdr:cNvPr id="102" name="Arrow: Down 101">
          <a:extLst>
            <a:ext uri="{FF2B5EF4-FFF2-40B4-BE49-F238E27FC236}">
              <a16:creationId xmlns:a16="http://schemas.microsoft.com/office/drawing/2014/main" id="{AC479E65-9BA8-4C5C-AAB1-31EB13C25C94}"/>
            </a:ext>
          </a:extLst>
        </xdr:cNvPr>
        <xdr:cNvSpPr/>
      </xdr:nvSpPr>
      <xdr:spPr>
        <a:xfrm>
          <a:off x="8808983" y="1524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25</xdr:col>
      <xdr:colOff>151086</xdr:colOff>
      <xdr:row>12</xdr:row>
      <xdr:rowOff>170793</xdr:rowOff>
    </xdr:to>
    <xdr:sp macro="" textlink="">
      <xdr:nvSpPr>
        <xdr:cNvPr id="103" name="Arrow: Down 102">
          <a:extLst>
            <a:ext uri="{FF2B5EF4-FFF2-40B4-BE49-F238E27FC236}">
              <a16:creationId xmlns:a16="http://schemas.microsoft.com/office/drawing/2014/main" id="{9BF4A226-EF14-4371-8E58-774B874A400F}"/>
            </a:ext>
          </a:extLst>
        </xdr:cNvPr>
        <xdr:cNvSpPr/>
      </xdr:nvSpPr>
      <xdr:spPr>
        <a:xfrm>
          <a:off x="8592207" y="1714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157655</xdr:colOff>
      <xdr:row>13</xdr:row>
      <xdr:rowOff>177362</xdr:rowOff>
    </xdr:to>
    <xdr:sp macro="" textlink="">
      <xdr:nvSpPr>
        <xdr:cNvPr id="104" name="Arrow: Up 103">
          <a:extLst>
            <a:ext uri="{FF2B5EF4-FFF2-40B4-BE49-F238E27FC236}">
              <a16:creationId xmlns:a16="http://schemas.microsoft.com/office/drawing/2014/main" id="{BFE7862B-209A-4AEC-B10B-97FD68E5BD5B}"/>
            </a:ext>
          </a:extLst>
        </xdr:cNvPr>
        <xdr:cNvSpPr/>
      </xdr:nvSpPr>
      <xdr:spPr>
        <a:xfrm>
          <a:off x="8592207" y="1905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157655</xdr:colOff>
      <xdr:row>14</xdr:row>
      <xdr:rowOff>177362</xdr:rowOff>
    </xdr:to>
    <xdr:sp macro="" textlink="">
      <xdr:nvSpPr>
        <xdr:cNvPr id="105" name="Arrow: Up 104">
          <a:extLst>
            <a:ext uri="{FF2B5EF4-FFF2-40B4-BE49-F238E27FC236}">
              <a16:creationId xmlns:a16="http://schemas.microsoft.com/office/drawing/2014/main" id="{089ADCAB-4F9E-41B3-8DF4-D2622563F93D}"/>
            </a:ext>
          </a:extLst>
        </xdr:cNvPr>
        <xdr:cNvSpPr/>
      </xdr:nvSpPr>
      <xdr:spPr>
        <a:xfrm>
          <a:off x="8808983" y="2095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716017</xdr:colOff>
      <xdr:row>4</xdr:row>
      <xdr:rowOff>0</xdr:rowOff>
    </xdr:from>
    <xdr:to>
      <xdr:col>4</xdr:col>
      <xdr:colOff>151086</xdr:colOff>
      <xdr:row>4</xdr:row>
      <xdr:rowOff>170793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182D296B-8CDA-4811-BFD3-17AA710FEA16}"/>
            </a:ext>
          </a:extLst>
        </xdr:cNvPr>
        <xdr:cNvSpPr/>
      </xdr:nvSpPr>
      <xdr:spPr>
        <a:xfrm>
          <a:off x="2668642" y="762000"/>
          <a:ext cx="149444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6</xdr:row>
      <xdr:rowOff>0</xdr:rowOff>
    </xdr:from>
    <xdr:to>
      <xdr:col>4</xdr:col>
      <xdr:colOff>151086</xdr:colOff>
      <xdr:row>6</xdr:row>
      <xdr:rowOff>170793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384554C3-6CD4-4802-87F4-D7FF194C2018}"/>
            </a:ext>
          </a:extLst>
        </xdr:cNvPr>
        <xdr:cNvSpPr/>
      </xdr:nvSpPr>
      <xdr:spPr>
        <a:xfrm>
          <a:off x="2668642" y="1143000"/>
          <a:ext cx="149444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8</xdr:row>
      <xdr:rowOff>0</xdr:rowOff>
    </xdr:from>
    <xdr:to>
      <xdr:col>4</xdr:col>
      <xdr:colOff>151086</xdr:colOff>
      <xdr:row>8</xdr:row>
      <xdr:rowOff>170793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D174B23F-21EE-419E-9678-256F72E636E0}"/>
            </a:ext>
          </a:extLst>
        </xdr:cNvPr>
        <xdr:cNvSpPr/>
      </xdr:nvSpPr>
      <xdr:spPr>
        <a:xfrm>
          <a:off x="2668642" y="1524000"/>
          <a:ext cx="149444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11</xdr:row>
      <xdr:rowOff>0</xdr:rowOff>
    </xdr:from>
    <xdr:to>
      <xdr:col>4</xdr:col>
      <xdr:colOff>151086</xdr:colOff>
      <xdr:row>11</xdr:row>
      <xdr:rowOff>170793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2FB0E65F-F7E0-400F-9C48-87112DFB2B73}"/>
            </a:ext>
          </a:extLst>
        </xdr:cNvPr>
        <xdr:cNvSpPr/>
      </xdr:nvSpPr>
      <xdr:spPr>
        <a:xfrm>
          <a:off x="2668642" y="2095500"/>
          <a:ext cx="149444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5</xdr:row>
      <xdr:rowOff>0</xdr:rowOff>
    </xdr:from>
    <xdr:to>
      <xdr:col>4</xdr:col>
      <xdr:colOff>157655</xdr:colOff>
      <xdr:row>5</xdr:row>
      <xdr:rowOff>177362</xdr:rowOff>
    </xdr:to>
    <xdr:sp macro="" textlink="">
      <xdr:nvSpPr>
        <xdr:cNvPr id="6" name="Arrow: Up 5">
          <a:extLst>
            <a:ext uri="{FF2B5EF4-FFF2-40B4-BE49-F238E27FC236}">
              <a16:creationId xmlns:a16="http://schemas.microsoft.com/office/drawing/2014/main" id="{A2D4B784-FA70-4718-88F8-2D3E7FE4005D}"/>
            </a:ext>
          </a:extLst>
        </xdr:cNvPr>
        <xdr:cNvSpPr/>
      </xdr:nvSpPr>
      <xdr:spPr>
        <a:xfrm>
          <a:off x="2668642" y="952500"/>
          <a:ext cx="156013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7</xdr:row>
      <xdr:rowOff>0</xdr:rowOff>
    </xdr:from>
    <xdr:to>
      <xdr:col>4</xdr:col>
      <xdr:colOff>157655</xdr:colOff>
      <xdr:row>7</xdr:row>
      <xdr:rowOff>177362</xdr:rowOff>
    </xdr:to>
    <xdr:sp macro="" textlink="">
      <xdr:nvSpPr>
        <xdr:cNvPr id="7" name="Arrow: Up 6">
          <a:extLst>
            <a:ext uri="{FF2B5EF4-FFF2-40B4-BE49-F238E27FC236}">
              <a16:creationId xmlns:a16="http://schemas.microsoft.com/office/drawing/2014/main" id="{54139B04-D082-4959-9ABD-A48B6E7749F3}"/>
            </a:ext>
          </a:extLst>
        </xdr:cNvPr>
        <xdr:cNvSpPr/>
      </xdr:nvSpPr>
      <xdr:spPr>
        <a:xfrm>
          <a:off x="2668642" y="1333500"/>
          <a:ext cx="156013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9</xdr:row>
      <xdr:rowOff>0</xdr:rowOff>
    </xdr:from>
    <xdr:to>
      <xdr:col>4</xdr:col>
      <xdr:colOff>157655</xdr:colOff>
      <xdr:row>9</xdr:row>
      <xdr:rowOff>177362</xdr:rowOff>
    </xdr:to>
    <xdr:sp macro="" textlink="">
      <xdr:nvSpPr>
        <xdr:cNvPr id="8" name="Arrow: Up 7">
          <a:extLst>
            <a:ext uri="{FF2B5EF4-FFF2-40B4-BE49-F238E27FC236}">
              <a16:creationId xmlns:a16="http://schemas.microsoft.com/office/drawing/2014/main" id="{5C275496-5BA7-4FEE-B71D-FBAE700F179B}"/>
            </a:ext>
          </a:extLst>
        </xdr:cNvPr>
        <xdr:cNvSpPr/>
      </xdr:nvSpPr>
      <xdr:spPr>
        <a:xfrm>
          <a:off x="2668642" y="1714500"/>
          <a:ext cx="156013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3</xdr:col>
      <xdr:colOff>716017</xdr:colOff>
      <xdr:row>10</xdr:row>
      <xdr:rowOff>0</xdr:rowOff>
    </xdr:from>
    <xdr:to>
      <xdr:col>4</xdr:col>
      <xdr:colOff>157655</xdr:colOff>
      <xdr:row>10</xdr:row>
      <xdr:rowOff>177362</xdr:rowOff>
    </xdr:to>
    <xdr:sp macro="" textlink="">
      <xdr:nvSpPr>
        <xdr:cNvPr id="9" name="Arrow: Up 8">
          <a:extLst>
            <a:ext uri="{FF2B5EF4-FFF2-40B4-BE49-F238E27FC236}">
              <a16:creationId xmlns:a16="http://schemas.microsoft.com/office/drawing/2014/main" id="{469B08CB-0189-4010-89FC-1604E5E5BAE8}"/>
            </a:ext>
          </a:extLst>
        </xdr:cNvPr>
        <xdr:cNvSpPr/>
      </xdr:nvSpPr>
      <xdr:spPr>
        <a:xfrm>
          <a:off x="2668642" y="1905000"/>
          <a:ext cx="156013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157655</xdr:colOff>
      <xdr:row>3</xdr:row>
      <xdr:rowOff>177362</xdr:rowOff>
    </xdr:to>
    <xdr:sp macro="" textlink="">
      <xdr:nvSpPr>
        <xdr:cNvPr id="10" name="Arrow: Up 9">
          <a:extLst>
            <a:ext uri="{FF2B5EF4-FFF2-40B4-BE49-F238E27FC236}">
              <a16:creationId xmlns:a16="http://schemas.microsoft.com/office/drawing/2014/main" id="{CF5A8102-2FAF-4799-864F-F82662F2B1D8}"/>
            </a:ext>
          </a:extLst>
        </xdr:cNvPr>
        <xdr:cNvSpPr/>
      </xdr:nvSpPr>
      <xdr:spPr>
        <a:xfrm>
          <a:off x="3943350" y="571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157655</xdr:colOff>
      <xdr:row>4</xdr:row>
      <xdr:rowOff>177362</xdr:rowOff>
    </xdr:to>
    <xdr:sp macro="" textlink="">
      <xdr:nvSpPr>
        <xdr:cNvPr id="11" name="Arrow: Up 10">
          <a:extLst>
            <a:ext uri="{FF2B5EF4-FFF2-40B4-BE49-F238E27FC236}">
              <a16:creationId xmlns:a16="http://schemas.microsoft.com/office/drawing/2014/main" id="{11A62ECD-26BB-436D-BCDC-59B0505D3066}"/>
            </a:ext>
          </a:extLst>
        </xdr:cNvPr>
        <xdr:cNvSpPr/>
      </xdr:nvSpPr>
      <xdr:spPr>
        <a:xfrm>
          <a:off x="3943350" y="762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157655</xdr:colOff>
      <xdr:row>11</xdr:row>
      <xdr:rowOff>177362</xdr:rowOff>
    </xdr:to>
    <xdr:sp macro="" textlink="">
      <xdr:nvSpPr>
        <xdr:cNvPr id="12" name="Arrow: Up 11">
          <a:extLst>
            <a:ext uri="{FF2B5EF4-FFF2-40B4-BE49-F238E27FC236}">
              <a16:creationId xmlns:a16="http://schemas.microsoft.com/office/drawing/2014/main" id="{808C182F-4C9C-4008-9611-3BB6CDA6166A}"/>
            </a:ext>
          </a:extLst>
        </xdr:cNvPr>
        <xdr:cNvSpPr/>
      </xdr:nvSpPr>
      <xdr:spPr>
        <a:xfrm>
          <a:off x="3943350" y="2095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4</xdr:row>
      <xdr:rowOff>0</xdr:rowOff>
    </xdr:from>
    <xdr:to>
      <xdr:col>10</xdr:col>
      <xdr:colOff>157655</xdr:colOff>
      <xdr:row>4</xdr:row>
      <xdr:rowOff>177362</xdr:rowOff>
    </xdr:to>
    <xdr:sp macro="" textlink="">
      <xdr:nvSpPr>
        <xdr:cNvPr id="13" name="Arrow: Up 12">
          <a:extLst>
            <a:ext uri="{FF2B5EF4-FFF2-40B4-BE49-F238E27FC236}">
              <a16:creationId xmlns:a16="http://schemas.microsoft.com/office/drawing/2014/main" id="{0338E239-8A8E-46C6-AB82-AE6FFF5D775B}"/>
            </a:ext>
          </a:extLst>
        </xdr:cNvPr>
        <xdr:cNvSpPr/>
      </xdr:nvSpPr>
      <xdr:spPr>
        <a:xfrm>
          <a:off x="5255829" y="762000"/>
          <a:ext cx="159626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6</xdr:row>
      <xdr:rowOff>0</xdr:rowOff>
    </xdr:from>
    <xdr:to>
      <xdr:col>10</xdr:col>
      <xdr:colOff>157655</xdr:colOff>
      <xdr:row>6</xdr:row>
      <xdr:rowOff>177362</xdr:rowOff>
    </xdr:to>
    <xdr:sp macro="" textlink="">
      <xdr:nvSpPr>
        <xdr:cNvPr id="14" name="Arrow: Up 13">
          <a:extLst>
            <a:ext uri="{FF2B5EF4-FFF2-40B4-BE49-F238E27FC236}">
              <a16:creationId xmlns:a16="http://schemas.microsoft.com/office/drawing/2014/main" id="{D7763490-0604-4B80-A027-C034CF13B800}"/>
            </a:ext>
          </a:extLst>
        </xdr:cNvPr>
        <xdr:cNvSpPr/>
      </xdr:nvSpPr>
      <xdr:spPr>
        <a:xfrm>
          <a:off x="5255829" y="1143000"/>
          <a:ext cx="159626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7</xdr:row>
      <xdr:rowOff>0</xdr:rowOff>
    </xdr:from>
    <xdr:to>
      <xdr:col>10</xdr:col>
      <xdr:colOff>157655</xdr:colOff>
      <xdr:row>7</xdr:row>
      <xdr:rowOff>177362</xdr:rowOff>
    </xdr:to>
    <xdr:sp macro="" textlink="">
      <xdr:nvSpPr>
        <xdr:cNvPr id="15" name="Arrow: Up 14">
          <a:extLst>
            <a:ext uri="{FF2B5EF4-FFF2-40B4-BE49-F238E27FC236}">
              <a16:creationId xmlns:a16="http://schemas.microsoft.com/office/drawing/2014/main" id="{3D8B0E11-7095-400E-A16A-5E3D2E91BE3F}"/>
            </a:ext>
          </a:extLst>
        </xdr:cNvPr>
        <xdr:cNvSpPr/>
      </xdr:nvSpPr>
      <xdr:spPr>
        <a:xfrm>
          <a:off x="5255829" y="1333500"/>
          <a:ext cx="159626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9</xdr:row>
      <xdr:rowOff>0</xdr:rowOff>
    </xdr:from>
    <xdr:to>
      <xdr:col>10</xdr:col>
      <xdr:colOff>157655</xdr:colOff>
      <xdr:row>9</xdr:row>
      <xdr:rowOff>177362</xdr:rowOff>
    </xdr:to>
    <xdr:sp macro="" textlink="">
      <xdr:nvSpPr>
        <xdr:cNvPr id="16" name="Arrow: Up 15">
          <a:extLst>
            <a:ext uri="{FF2B5EF4-FFF2-40B4-BE49-F238E27FC236}">
              <a16:creationId xmlns:a16="http://schemas.microsoft.com/office/drawing/2014/main" id="{768ECC9F-F059-4A52-B3AB-B252DA1E8142}"/>
            </a:ext>
          </a:extLst>
        </xdr:cNvPr>
        <xdr:cNvSpPr/>
      </xdr:nvSpPr>
      <xdr:spPr>
        <a:xfrm>
          <a:off x="5255829" y="1714500"/>
          <a:ext cx="159626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11</xdr:row>
      <xdr:rowOff>0</xdr:rowOff>
    </xdr:from>
    <xdr:to>
      <xdr:col>10</xdr:col>
      <xdr:colOff>157655</xdr:colOff>
      <xdr:row>11</xdr:row>
      <xdr:rowOff>177362</xdr:rowOff>
    </xdr:to>
    <xdr:sp macro="" textlink="">
      <xdr:nvSpPr>
        <xdr:cNvPr id="17" name="Arrow: Up 16">
          <a:extLst>
            <a:ext uri="{FF2B5EF4-FFF2-40B4-BE49-F238E27FC236}">
              <a16:creationId xmlns:a16="http://schemas.microsoft.com/office/drawing/2014/main" id="{42059229-12D5-4122-9D5C-F977AA23B227}"/>
            </a:ext>
          </a:extLst>
        </xdr:cNvPr>
        <xdr:cNvSpPr/>
      </xdr:nvSpPr>
      <xdr:spPr>
        <a:xfrm>
          <a:off x="5255829" y="2095500"/>
          <a:ext cx="159626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157655</xdr:colOff>
      <xdr:row>5</xdr:row>
      <xdr:rowOff>177362</xdr:rowOff>
    </xdr:to>
    <xdr:sp macro="" textlink="">
      <xdr:nvSpPr>
        <xdr:cNvPr id="18" name="Arrow: Up 17">
          <a:extLst>
            <a:ext uri="{FF2B5EF4-FFF2-40B4-BE49-F238E27FC236}">
              <a16:creationId xmlns:a16="http://schemas.microsoft.com/office/drawing/2014/main" id="{47F58CD2-7AAA-401D-93D5-F2DBC25DC017}"/>
            </a:ext>
          </a:extLst>
        </xdr:cNvPr>
        <xdr:cNvSpPr/>
      </xdr:nvSpPr>
      <xdr:spPr>
        <a:xfrm>
          <a:off x="9134475" y="952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157655</xdr:colOff>
      <xdr:row>6</xdr:row>
      <xdr:rowOff>177362</xdr:rowOff>
    </xdr:to>
    <xdr:sp macro="" textlink="">
      <xdr:nvSpPr>
        <xdr:cNvPr id="19" name="Arrow: Up 18">
          <a:extLst>
            <a:ext uri="{FF2B5EF4-FFF2-40B4-BE49-F238E27FC236}">
              <a16:creationId xmlns:a16="http://schemas.microsoft.com/office/drawing/2014/main" id="{0F88FC79-FA9D-4B7D-85BC-4C9A9684F4BE}"/>
            </a:ext>
          </a:extLst>
        </xdr:cNvPr>
        <xdr:cNvSpPr/>
      </xdr:nvSpPr>
      <xdr:spPr>
        <a:xfrm>
          <a:off x="9134475" y="1143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20</xdr:col>
      <xdr:colOff>0</xdr:colOff>
      <xdr:row>7</xdr:row>
      <xdr:rowOff>0</xdr:rowOff>
    </xdr:from>
    <xdr:to>
      <xdr:col>20</xdr:col>
      <xdr:colOff>157655</xdr:colOff>
      <xdr:row>7</xdr:row>
      <xdr:rowOff>177362</xdr:rowOff>
    </xdr:to>
    <xdr:sp macro="" textlink="">
      <xdr:nvSpPr>
        <xdr:cNvPr id="20" name="Arrow: Up 19">
          <a:extLst>
            <a:ext uri="{FF2B5EF4-FFF2-40B4-BE49-F238E27FC236}">
              <a16:creationId xmlns:a16="http://schemas.microsoft.com/office/drawing/2014/main" id="{7541F37D-5D26-4E46-B0F9-F8B82C5672CA}"/>
            </a:ext>
          </a:extLst>
        </xdr:cNvPr>
        <xdr:cNvSpPr/>
      </xdr:nvSpPr>
      <xdr:spPr>
        <a:xfrm>
          <a:off x="9134475" y="1333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20</xdr:col>
      <xdr:colOff>0</xdr:colOff>
      <xdr:row>8</xdr:row>
      <xdr:rowOff>0</xdr:rowOff>
    </xdr:from>
    <xdr:to>
      <xdr:col>20</xdr:col>
      <xdr:colOff>157655</xdr:colOff>
      <xdr:row>8</xdr:row>
      <xdr:rowOff>177362</xdr:rowOff>
    </xdr:to>
    <xdr:sp macro="" textlink="">
      <xdr:nvSpPr>
        <xdr:cNvPr id="21" name="Arrow: Up 20">
          <a:extLst>
            <a:ext uri="{FF2B5EF4-FFF2-40B4-BE49-F238E27FC236}">
              <a16:creationId xmlns:a16="http://schemas.microsoft.com/office/drawing/2014/main" id="{1C7F820D-6E65-4B70-BB58-A26CB5A0D07B}"/>
            </a:ext>
          </a:extLst>
        </xdr:cNvPr>
        <xdr:cNvSpPr/>
      </xdr:nvSpPr>
      <xdr:spPr>
        <a:xfrm>
          <a:off x="9134475" y="1524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20</xdr:col>
      <xdr:colOff>0</xdr:colOff>
      <xdr:row>9</xdr:row>
      <xdr:rowOff>0</xdr:rowOff>
    </xdr:from>
    <xdr:to>
      <xdr:col>20</xdr:col>
      <xdr:colOff>157655</xdr:colOff>
      <xdr:row>9</xdr:row>
      <xdr:rowOff>177362</xdr:rowOff>
    </xdr:to>
    <xdr:sp macro="" textlink="">
      <xdr:nvSpPr>
        <xdr:cNvPr id="22" name="Arrow: Up 21">
          <a:extLst>
            <a:ext uri="{FF2B5EF4-FFF2-40B4-BE49-F238E27FC236}">
              <a16:creationId xmlns:a16="http://schemas.microsoft.com/office/drawing/2014/main" id="{72C5B6C7-CEB4-4C0A-A5E2-03560BF45C7C}"/>
            </a:ext>
          </a:extLst>
        </xdr:cNvPr>
        <xdr:cNvSpPr/>
      </xdr:nvSpPr>
      <xdr:spPr>
        <a:xfrm>
          <a:off x="9134475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20</xdr:col>
      <xdr:colOff>0</xdr:colOff>
      <xdr:row>11</xdr:row>
      <xdr:rowOff>0</xdr:rowOff>
    </xdr:from>
    <xdr:to>
      <xdr:col>20</xdr:col>
      <xdr:colOff>157655</xdr:colOff>
      <xdr:row>11</xdr:row>
      <xdr:rowOff>177362</xdr:rowOff>
    </xdr:to>
    <xdr:sp macro="" textlink="">
      <xdr:nvSpPr>
        <xdr:cNvPr id="23" name="Arrow: Up 22">
          <a:extLst>
            <a:ext uri="{FF2B5EF4-FFF2-40B4-BE49-F238E27FC236}">
              <a16:creationId xmlns:a16="http://schemas.microsoft.com/office/drawing/2014/main" id="{B1F0D1B0-6C02-4478-A6F8-A0B2F8F3CCD4}"/>
            </a:ext>
          </a:extLst>
        </xdr:cNvPr>
        <xdr:cNvSpPr/>
      </xdr:nvSpPr>
      <xdr:spPr>
        <a:xfrm>
          <a:off x="9134475" y="2095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2</xdr:row>
      <xdr:rowOff>0</xdr:rowOff>
    </xdr:from>
    <xdr:to>
      <xdr:col>15</xdr:col>
      <xdr:colOff>157655</xdr:colOff>
      <xdr:row>2</xdr:row>
      <xdr:rowOff>177362</xdr:rowOff>
    </xdr:to>
    <xdr:sp macro="" textlink="">
      <xdr:nvSpPr>
        <xdr:cNvPr id="24" name="Arrow: Up 23">
          <a:extLst>
            <a:ext uri="{FF2B5EF4-FFF2-40B4-BE49-F238E27FC236}">
              <a16:creationId xmlns:a16="http://schemas.microsoft.com/office/drawing/2014/main" id="{BEC800B8-AA0E-4EE5-AB48-206F7C644AF6}"/>
            </a:ext>
          </a:extLst>
        </xdr:cNvPr>
        <xdr:cNvSpPr/>
      </xdr:nvSpPr>
      <xdr:spPr>
        <a:xfrm>
          <a:off x="7219950" y="381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4</xdr:row>
      <xdr:rowOff>0</xdr:rowOff>
    </xdr:from>
    <xdr:to>
      <xdr:col>15</xdr:col>
      <xdr:colOff>157655</xdr:colOff>
      <xdr:row>4</xdr:row>
      <xdr:rowOff>177362</xdr:rowOff>
    </xdr:to>
    <xdr:sp macro="" textlink="">
      <xdr:nvSpPr>
        <xdr:cNvPr id="25" name="Arrow: Up 24">
          <a:extLst>
            <a:ext uri="{FF2B5EF4-FFF2-40B4-BE49-F238E27FC236}">
              <a16:creationId xmlns:a16="http://schemas.microsoft.com/office/drawing/2014/main" id="{4218E6F6-FBAF-4821-A1CA-44BF0A2FE0EE}"/>
            </a:ext>
          </a:extLst>
        </xdr:cNvPr>
        <xdr:cNvSpPr/>
      </xdr:nvSpPr>
      <xdr:spPr>
        <a:xfrm>
          <a:off x="7219950" y="762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157655</xdr:colOff>
      <xdr:row>5</xdr:row>
      <xdr:rowOff>177362</xdr:rowOff>
    </xdr:to>
    <xdr:sp macro="" textlink="">
      <xdr:nvSpPr>
        <xdr:cNvPr id="26" name="Arrow: Up 25">
          <a:extLst>
            <a:ext uri="{FF2B5EF4-FFF2-40B4-BE49-F238E27FC236}">
              <a16:creationId xmlns:a16="http://schemas.microsoft.com/office/drawing/2014/main" id="{44ABE7C6-8021-4C2F-BE71-CBCC65BE9515}"/>
            </a:ext>
          </a:extLst>
        </xdr:cNvPr>
        <xdr:cNvSpPr/>
      </xdr:nvSpPr>
      <xdr:spPr>
        <a:xfrm>
          <a:off x="7219950" y="952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6</xdr:row>
      <xdr:rowOff>0</xdr:rowOff>
    </xdr:from>
    <xdr:to>
      <xdr:col>15</xdr:col>
      <xdr:colOff>157655</xdr:colOff>
      <xdr:row>6</xdr:row>
      <xdr:rowOff>177362</xdr:rowOff>
    </xdr:to>
    <xdr:sp macro="" textlink="">
      <xdr:nvSpPr>
        <xdr:cNvPr id="27" name="Arrow: Up 26">
          <a:extLst>
            <a:ext uri="{FF2B5EF4-FFF2-40B4-BE49-F238E27FC236}">
              <a16:creationId xmlns:a16="http://schemas.microsoft.com/office/drawing/2014/main" id="{BC188558-5374-4BD0-BB0E-0733024AD7BD}"/>
            </a:ext>
          </a:extLst>
        </xdr:cNvPr>
        <xdr:cNvSpPr/>
      </xdr:nvSpPr>
      <xdr:spPr>
        <a:xfrm>
          <a:off x="7219950" y="1143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7</xdr:row>
      <xdr:rowOff>0</xdr:rowOff>
    </xdr:from>
    <xdr:to>
      <xdr:col>15</xdr:col>
      <xdr:colOff>157655</xdr:colOff>
      <xdr:row>7</xdr:row>
      <xdr:rowOff>177362</xdr:rowOff>
    </xdr:to>
    <xdr:sp macro="" textlink="">
      <xdr:nvSpPr>
        <xdr:cNvPr id="28" name="Arrow: Up 27">
          <a:extLst>
            <a:ext uri="{FF2B5EF4-FFF2-40B4-BE49-F238E27FC236}">
              <a16:creationId xmlns:a16="http://schemas.microsoft.com/office/drawing/2014/main" id="{CE2E6A6E-AF7A-4FB8-9688-C16EB6CE06FD}"/>
            </a:ext>
          </a:extLst>
        </xdr:cNvPr>
        <xdr:cNvSpPr/>
      </xdr:nvSpPr>
      <xdr:spPr>
        <a:xfrm>
          <a:off x="7219950" y="1333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9</xdr:row>
      <xdr:rowOff>0</xdr:rowOff>
    </xdr:from>
    <xdr:to>
      <xdr:col>15</xdr:col>
      <xdr:colOff>157655</xdr:colOff>
      <xdr:row>9</xdr:row>
      <xdr:rowOff>177362</xdr:rowOff>
    </xdr:to>
    <xdr:sp macro="" textlink="">
      <xdr:nvSpPr>
        <xdr:cNvPr id="29" name="Arrow: Up 28">
          <a:extLst>
            <a:ext uri="{FF2B5EF4-FFF2-40B4-BE49-F238E27FC236}">
              <a16:creationId xmlns:a16="http://schemas.microsoft.com/office/drawing/2014/main" id="{C618D8CF-7EB8-4A03-8C04-C4ABBEDBFFBE}"/>
            </a:ext>
          </a:extLst>
        </xdr:cNvPr>
        <xdr:cNvSpPr/>
      </xdr:nvSpPr>
      <xdr:spPr>
        <a:xfrm>
          <a:off x="7219950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151086</xdr:colOff>
      <xdr:row>2</xdr:row>
      <xdr:rowOff>170793</xdr:rowOff>
    </xdr:to>
    <xdr:sp macro="" textlink="">
      <xdr:nvSpPr>
        <xdr:cNvPr id="30" name="Arrow: Down 29">
          <a:extLst>
            <a:ext uri="{FF2B5EF4-FFF2-40B4-BE49-F238E27FC236}">
              <a16:creationId xmlns:a16="http://schemas.microsoft.com/office/drawing/2014/main" id="{9B36A811-755B-43ED-8908-9E8B3CF62042}"/>
            </a:ext>
          </a:extLst>
        </xdr:cNvPr>
        <xdr:cNvSpPr/>
      </xdr:nvSpPr>
      <xdr:spPr>
        <a:xfrm>
          <a:off x="3943350" y="381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151086</xdr:colOff>
      <xdr:row>5</xdr:row>
      <xdr:rowOff>170793</xdr:rowOff>
    </xdr:to>
    <xdr:sp macro="" textlink="">
      <xdr:nvSpPr>
        <xdr:cNvPr id="31" name="Arrow: Down 30">
          <a:extLst>
            <a:ext uri="{FF2B5EF4-FFF2-40B4-BE49-F238E27FC236}">
              <a16:creationId xmlns:a16="http://schemas.microsoft.com/office/drawing/2014/main" id="{00453B6B-0DF2-4CDC-854A-9EF76F29F4C3}"/>
            </a:ext>
          </a:extLst>
        </xdr:cNvPr>
        <xdr:cNvSpPr/>
      </xdr:nvSpPr>
      <xdr:spPr>
        <a:xfrm>
          <a:off x="3943350" y="952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151086</xdr:colOff>
      <xdr:row>6</xdr:row>
      <xdr:rowOff>170793</xdr:rowOff>
    </xdr:to>
    <xdr:sp macro="" textlink="">
      <xdr:nvSpPr>
        <xdr:cNvPr id="32" name="Arrow: Down 31">
          <a:extLst>
            <a:ext uri="{FF2B5EF4-FFF2-40B4-BE49-F238E27FC236}">
              <a16:creationId xmlns:a16="http://schemas.microsoft.com/office/drawing/2014/main" id="{2314F223-6552-486B-8227-FCB4D26AA8D4}"/>
            </a:ext>
          </a:extLst>
        </xdr:cNvPr>
        <xdr:cNvSpPr/>
      </xdr:nvSpPr>
      <xdr:spPr>
        <a:xfrm>
          <a:off x="3943350" y="1143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151086</xdr:colOff>
      <xdr:row>7</xdr:row>
      <xdr:rowOff>170793</xdr:rowOff>
    </xdr:to>
    <xdr:sp macro="" textlink="">
      <xdr:nvSpPr>
        <xdr:cNvPr id="33" name="Arrow: Down 32">
          <a:extLst>
            <a:ext uri="{FF2B5EF4-FFF2-40B4-BE49-F238E27FC236}">
              <a16:creationId xmlns:a16="http://schemas.microsoft.com/office/drawing/2014/main" id="{5F17D2D5-62F6-4BE6-AB9C-F584CF041C63}"/>
            </a:ext>
          </a:extLst>
        </xdr:cNvPr>
        <xdr:cNvSpPr/>
      </xdr:nvSpPr>
      <xdr:spPr>
        <a:xfrm>
          <a:off x="3943350" y="1333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8</xdr:row>
      <xdr:rowOff>0</xdr:rowOff>
    </xdr:from>
    <xdr:to>
      <xdr:col>7</xdr:col>
      <xdr:colOff>151086</xdr:colOff>
      <xdr:row>8</xdr:row>
      <xdr:rowOff>170793</xdr:rowOff>
    </xdr:to>
    <xdr:sp macro="" textlink="">
      <xdr:nvSpPr>
        <xdr:cNvPr id="34" name="Arrow: Down 33">
          <a:extLst>
            <a:ext uri="{FF2B5EF4-FFF2-40B4-BE49-F238E27FC236}">
              <a16:creationId xmlns:a16="http://schemas.microsoft.com/office/drawing/2014/main" id="{61B793C7-11DF-4E92-AE6B-056BB3653827}"/>
            </a:ext>
          </a:extLst>
        </xdr:cNvPr>
        <xdr:cNvSpPr/>
      </xdr:nvSpPr>
      <xdr:spPr>
        <a:xfrm>
          <a:off x="3943350" y="1524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151086</xdr:colOff>
      <xdr:row>9</xdr:row>
      <xdr:rowOff>170793</xdr:rowOff>
    </xdr:to>
    <xdr:sp macro="" textlink="">
      <xdr:nvSpPr>
        <xdr:cNvPr id="35" name="Arrow: Down 34">
          <a:extLst>
            <a:ext uri="{FF2B5EF4-FFF2-40B4-BE49-F238E27FC236}">
              <a16:creationId xmlns:a16="http://schemas.microsoft.com/office/drawing/2014/main" id="{BC42EEB5-D481-45BA-9C13-216EE8A0EA29}"/>
            </a:ext>
          </a:extLst>
        </xdr:cNvPr>
        <xdr:cNvSpPr/>
      </xdr:nvSpPr>
      <xdr:spPr>
        <a:xfrm>
          <a:off x="3943350" y="1714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151086</xdr:colOff>
      <xdr:row>10</xdr:row>
      <xdr:rowOff>170793</xdr:rowOff>
    </xdr:to>
    <xdr:sp macro="" textlink="">
      <xdr:nvSpPr>
        <xdr:cNvPr id="36" name="Arrow: Down 35">
          <a:extLst>
            <a:ext uri="{FF2B5EF4-FFF2-40B4-BE49-F238E27FC236}">
              <a16:creationId xmlns:a16="http://schemas.microsoft.com/office/drawing/2014/main" id="{DC0104E1-A1E9-4651-A733-39C7EB5E1658}"/>
            </a:ext>
          </a:extLst>
        </xdr:cNvPr>
        <xdr:cNvSpPr/>
      </xdr:nvSpPr>
      <xdr:spPr>
        <a:xfrm>
          <a:off x="3943350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2</xdr:row>
      <xdr:rowOff>0</xdr:rowOff>
    </xdr:from>
    <xdr:to>
      <xdr:col>10</xdr:col>
      <xdr:colOff>151086</xdr:colOff>
      <xdr:row>2</xdr:row>
      <xdr:rowOff>170793</xdr:rowOff>
    </xdr:to>
    <xdr:sp macro="" textlink="">
      <xdr:nvSpPr>
        <xdr:cNvPr id="37" name="Arrow: Down 36">
          <a:extLst>
            <a:ext uri="{FF2B5EF4-FFF2-40B4-BE49-F238E27FC236}">
              <a16:creationId xmlns:a16="http://schemas.microsoft.com/office/drawing/2014/main" id="{2C40B33F-66EE-45BD-B87B-76C0891C9F5E}"/>
            </a:ext>
          </a:extLst>
        </xdr:cNvPr>
        <xdr:cNvSpPr/>
      </xdr:nvSpPr>
      <xdr:spPr>
        <a:xfrm>
          <a:off x="5255829" y="381000"/>
          <a:ext cx="153057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3</xdr:row>
      <xdr:rowOff>0</xdr:rowOff>
    </xdr:from>
    <xdr:to>
      <xdr:col>10</xdr:col>
      <xdr:colOff>151086</xdr:colOff>
      <xdr:row>3</xdr:row>
      <xdr:rowOff>170793</xdr:rowOff>
    </xdr:to>
    <xdr:sp macro="" textlink="">
      <xdr:nvSpPr>
        <xdr:cNvPr id="38" name="Arrow: Down 37">
          <a:extLst>
            <a:ext uri="{FF2B5EF4-FFF2-40B4-BE49-F238E27FC236}">
              <a16:creationId xmlns:a16="http://schemas.microsoft.com/office/drawing/2014/main" id="{DCE75D43-254B-4F3B-8D5F-B6C64AC136AB}"/>
            </a:ext>
          </a:extLst>
        </xdr:cNvPr>
        <xdr:cNvSpPr/>
      </xdr:nvSpPr>
      <xdr:spPr>
        <a:xfrm>
          <a:off x="5255829" y="571500"/>
          <a:ext cx="153057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5</xdr:row>
      <xdr:rowOff>0</xdr:rowOff>
    </xdr:from>
    <xdr:to>
      <xdr:col>10</xdr:col>
      <xdr:colOff>151086</xdr:colOff>
      <xdr:row>5</xdr:row>
      <xdr:rowOff>170793</xdr:rowOff>
    </xdr:to>
    <xdr:sp macro="" textlink="">
      <xdr:nvSpPr>
        <xdr:cNvPr id="39" name="Arrow: Down 38">
          <a:extLst>
            <a:ext uri="{FF2B5EF4-FFF2-40B4-BE49-F238E27FC236}">
              <a16:creationId xmlns:a16="http://schemas.microsoft.com/office/drawing/2014/main" id="{0B4D6B56-431D-4654-9B54-BFD830D72240}"/>
            </a:ext>
          </a:extLst>
        </xdr:cNvPr>
        <xdr:cNvSpPr/>
      </xdr:nvSpPr>
      <xdr:spPr>
        <a:xfrm>
          <a:off x="5255829" y="952500"/>
          <a:ext cx="153057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8</xdr:row>
      <xdr:rowOff>0</xdr:rowOff>
    </xdr:from>
    <xdr:to>
      <xdr:col>10</xdr:col>
      <xdr:colOff>151086</xdr:colOff>
      <xdr:row>8</xdr:row>
      <xdr:rowOff>170793</xdr:rowOff>
    </xdr:to>
    <xdr:sp macro="" textlink="">
      <xdr:nvSpPr>
        <xdr:cNvPr id="40" name="Arrow: Down 39">
          <a:extLst>
            <a:ext uri="{FF2B5EF4-FFF2-40B4-BE49-F238E27FC236}">
              <a16:creationId xmlns:a16="http://schemas.microsoft.com/office/drawing/2014/main" id="{F9FE8085-C382-4B87-A523-1AB374613F4A}"/>
            </a:ext>
          </a:extLst>
        </xdr:cNvPr>
        <xdr:cNvSpPr/>
      </xdr:nvSpPr>
      <xdr:spPr>
        <a:xfrm>
          <a:off x="5255829" y="1524000"/>
          <a:ext cx="153057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9</xdr:col>
      <xdr:colOff>702879</xdr:colOff>
      <xdr:row>10</xdr:row>
      <xdr:rowOff>0</xdr:rowOff>
    </xdr:from>
    <xdr:to>
      <xdr:col>10</xdr:col>
      <xdr:colOff>151086</xdr:colOff>
      <xdr:row>10</xdr:row>
      <xdr:rowOff>170793</xdr:rowOff>
    </xdr:to>
    <xdr:sp macro="" textlink="">
      <xdr:nvSpPr>
        <xdr:cNvPr id="41" name="Arrow: Down 40">
          <a:extLst>
            <a:ext uri="{FF2B5EF4-FFF2-40B4-BE49-F238E27FC236}">
              <a16:creationId xmlns:a16="http://schemas.microsoft.com/office/drawing/2014/main" id="{F38EEF1A-EBAE-47D4-8065-844E96A4ABB2}"/>
            </a:ext>
          </a:extLst>
        </xdr:cNvPr>
        <xdr:cNvSpPr/>
      </xdr:nvSpPr>
      <xdr:spPr>
        <a:xfrm>
          <a:off x="5255829" y="1905000"/>
          <a:ext cx="153057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151086</xdr:colOff>
      <xdr:row>3</xdr:row>
      <xdr:rowOff>170793</xdr:rowOff>
    </xdr:to>
    <xdr:sp macro="" textlink="">
      <xdr:nvSpPr>
        <xdr:cNvPr id="42" name="Arrow: Down 41">
          <a:extLst>
            <a:ext uri="{FF2B5EF4-FFF2-40B4-BE49-F238E27FC236}">
              <a16:creationId xmlns:a16="http://schemas.microsoft.com/office/drawing/2014/main" id="{C8D223F2-D3C6-4BB4-AB16-E581326DE5E2}"/>
            </a:ext>
          </a:extLst>
        </xdr:cNvPr>
        <xdr:cNvSpPr/>
      </xdr:nvSpPr>
      <xdr:spPr>
        <a:xfrm>
          <a:off x="7219950" y="571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8</xdr:row>
      <xdr:rowOff>0</xdr:rowOff>
    </xdr:from>
    <xdr:to>
      <xdr:col>15</xdr:col>
      <xdr:colOff>151086</xdr:colOff>
      <xdr:row>8</xdr:row>
      <xdr:rowOff>170793</xdr:rowOff>
    </xdr:to>
    <xdr:sp macro="" textlink="">
      <xdr:nvSpPr>
        <xdr:cNvPr id="43" name="Arrow: Down 42">
          <a:extLst>
            <a:ext uri="{FF2B5EF4-FFF2-40B4-BE49-F238E27FC236}">
              <a16:creationId xmlns:a16="http://schemas.microsoft.com/office/drawing/2014/main" id="{4E2E2346-A5E2-436F-A8C9-1E592B9139FE}"/>
            </a:ext>
          </a:extLst>
        </xdr:cNvPr>
        <xdr:cNvSpPr/>
      </xdr:nvSpPr>
      <xdr:spPr>
        <a:xfrm>
          <a:off x="7219950" y="1524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151086</xdr:colOff>
      <xdr:row>10</xdr:row>
      <xdr:rowOff>170793</xdr:rowOff>
    </xdr:to>
    <xdr:sp macro="" textlink="">
      <xdr:nvSpPr>
        <xdr:cNvPr id="44" name="Arrow: Down 43">
          <a:extLst>
            <a:ext uri="{FF2B5EF4-FFF2-40B4-BE49-F238E27FC236}">
              <a16:creationId xmlns:a16="http://schemas.microsoft.com/office/drawing/2014/main" id="{65D2AAC5-EC6A-458A-83A7-1A6D94F8BB86}"/>
            </a:ext>
          </a:extLst>
        </xdr:cNvPr>
        <xdr:cNvSpPr/>
      </xdr:nvSpPr>
      <xdr:spPr>
        <a:xfrm>
          <a:off x="7219950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151086</xdr:colOff>
      <xdr:row>11</xdr:row>
      <xdr:rowOff>170793</xdr:rowOff>
    </xdr:to>
    <xdr:sp macro="" textlink="">
      <xdr:nvSpPr>
        <xdr:cNvPr id="45" name="Arrow: Down 44">
          <a:extLst>
            <a:ext uri="{FF2B5EF4-FFF2-40B4-BE49-F238E27FC236}">
              <a16:creationId xmlns:a16="http://schemas.microsoft.com/office/drawing/2014/main" id="{62C04FB0-9486-4625-80A8-6E584DE1A47A}"/>
            </a:ext>
          </a:extLst>
        </xdr:cNvPr>
        <xdr:cNvSpPr/>
      </xdr:nvSpPr>
      <xdr:spPr>
        <a:xfrm>
          <a:off x="7219950" y="2095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151086</xdr:colOff>
      <xdr:row>10</xdr:row>
      <xdr:rowOff>170793</xdr:rowOff>
    </xdr:to>
    <xdr:sp macro="" textlink="">
      <xdr:nvSpPr>
        <xdr:cNvPr id="46" name="Arrow: Down 45">
          <a:extLst>
            <a:ext uri="{FF2B5EF4-FFF2-40B4-BE49-F238E27FC236}">
              <a16:creationId xmlns:a16="http://schemas.microsoft.com/office/drawing/2014/main" id="{49CEDB85-4552-4EDD-A792-BF2BBE1915E2}"/>
            </a:ext>
          </a:extLst>
        </xdr:cNvPr>
        <xdr:cNvSpPr/>
      </xdr:nvSpPr>
      <xdr:spPr>
        <a:xfrm>
          <a:off x="11001375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25</xdr:col>
      <xdr:colOff>0</xdr:colOff>
      <xdr:row>5</xdr:row>
      <xdr:rowOff>0</xdr:rowOff>
    </xdr:from>
    <xdr:to>
      <xdr:col>25</xdr:col>
      <xdr:colOff>157655</xdr:colOff>
      <xdr:row>5</xdr:row>
      <xdr:rowOff>177362</xdr:rowOff>
    </xdr:to>
    <xdr:sp macro="" textlink="">
      <xdr:nvSpPr>
        <xdr:cNvPr id="47" name="Arrow: Up 46">
          <a:extLst>
            <a:ext uri="{FF2B5EF4-FFF2-40B4-BE49-F238E27FC236}">
              <a16:creationId xmlns:a16="http://schemas.microsoft.com/office/drawing/2014/main" id="{61711F06-0DE2-4B2C-BC7A-0ABC31A71B7B}"/>
            </a:ext>
          </a:extLst>
        </xdr:cNvPr>
        <xdr:cNvSpPr/>
      </xdr:nvSpPr>
      <xdr:spPr>
        <a:xfrm>
          <a:off x="11001375" y="952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157655</xdr:colOff>
      <xdr:row>6</xdr:row>
      <xdr:rowOff>177362</xdr:rowOff>
    </xdr:to>
    <xdr:sp macro="" textlink="">
      <xdr:nvSpPr>
        <xdr:cNvPr id="48" name="Arrow: Up 47">
          <a:extLst>
            <a:ext uri="{FF2B5EF4-FFF2-40B4-BE49-F238E27FC236}">
              <a16:creationId xmlns:a16="http://schemas.microsoft.com/office/drawing/2014/main" id="{F73B559A-0430-4496-A23B-7BC785A4E0A0}"/>
            </a:ext>
          </a:extLst>
        </xdr:cNvPr>
        <xdr:cNvSpPr/>
      </xdr:nvSpPr>
      <xdr:spPr>
        <a:xfrm>
          <a:off x="11001375" y="1143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25</xdr:col>
      <xdr:colOff>0</xdr:colOff>
      <xdr:row>7</xdr:row>
      <xdr:rowOff>0</xdr:rowOff>
    </xdr:from>
    <xdr:to>
      <xdr:col>25</xdr:col>
      <xdr:colOff>157655</xdr:colOff>
      <xdr:row>7</xdr:row>
      <xdr:rowOff>177362</xdr:rowOff>
    </xdr:to>
    <xdr:sp macro="" textlink="">
      <xdr:nvSpPr>
        <xdr:cNvPr id="49" name="Arrow: Up 48">
          <a:extLst>
            <a:ext uri="{FF2B5EF4-FFF2-40B4-BE49-F238E27FC236}">
              <a16:creationId xmlns:a16="http://schemas.microsoft.com/office/drawing/2014/main" id="{E7C93C5B-32D6-456B-B766-FC6846EA1383}"/>
            </a:ext>
          </a:extLst>
        </xdr:cNvPr>
        <xdr:cNvSpPr/>
      </xdr:nvSpPr>
      <xdr:spPr>
        <a:xfrm>
          <a:off x="11001375" y="1333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25</xdr:col>
      <xdr:colOff>0</xdr:colOff>
      <xdr:row>8</xdr:row>
      <xdr:rowOff>0</xdr:rowOff>
    </xdr:from>
    <xdr:to>
      <xdr:col>25</xdr:col>
      <xdr:colOff>157655</xdr:colOff>
      <xdr:row>8</xdr:row>
      <xdr:rowOff>177362</xdr:rowOff>
    </xdr:to>
    <xdr:sp macro="" textlink="">
      <xdr:nvSpPr>
        <xdr:cNvPr id="50" name="Arrow: Up 49">
          <a:extLst>
            <a:ext uri="{FF2B5EF4-FFF2-40B4-BE49-F238E27FC236}">
              <a16:creationId xmlns:a16="http://schemas.microsoft.com/office/drawing/2014/main" id="{DB4561B5-F25E-437F-B729-DEF84258CF26}"/>
            </a:ext>
          </a:extLst>
        </xdr:cNvPr>
        <xdr:cNvSpPr/>
      </xdr:nvSpPr>
      <xdr:spPr>
        <a:xfrm>
          <a:off x="11001375" y="1524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25</xdr:col>
      <xdr:colOff>157655</xdr:colOff>
      <xdr:row>9</xdr:row>
      <xdr:rowOff>177362</xdr:rowOff>
    </xdr:to>
    <xdr:sp macro="" textlink="">
      <xdr:nvSpPr>
        <xdr:cNvPr id="51" name="Arrow: Up 50">
          <a:extLst>
            <a:ext uri="{FF2B5EF4-FFF2-40B4-BE49-F238E27FC236}">
              <a16:creationId xmlns:a16="http://schemas.microsoft.com/office/drawing/2014/main" id="{8A5FD4BE-768D-48D1-BB84-F96D9B9E5AFF}"/>
            </a:ext>
          </a:extLst>
        </xdr:cNvPr>
        <xdr:cNvSpPr/>
      </xdr:nvSpPr>
      <xdr:spPr>
        <a:xfrm>
          <a:off x="11001375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157655</xdr:colOff>
      <xdr:row>11</xdr:row>
      <xdr:rowOff>177362</xdr:rowOff>
    </xdr:to>
    <xdr:sp macro="" textlink="">
      <xdr:nvSpPr>
        <xdr:cNvPr id="52" name="Arrow: Up 51">
          <a:extLst>
            <a:ext uri="{FF2B5EF4-FFF2-40B4-BE49-F238E27FC236}">
              <a16:creationId xmlns:a16="http://schemas.microsoft.com/office/drawing/2014/main" id="{DB9855F2-C064-4BDB-BE85-4E7E4A55F9EF}"/>
            </a:ext>
          </a:extLst>
        </xdr:cNvPr>
        <xdr:cNvSpPr/>
      </xdr:nvSpPr>
      <xdr:spPr>
        <a:xfrm>
          <a:off x="11001375" y="2095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151086</xdr:colOff>
      <xdr:row>10</xdr:row>
      <xdr:rowOff>170793</xdr:rowOff>
    </xdr:to>
    <xdr:sp macro="" textlink="">
      <xdr:nvSpPr>
        <xdr:cNvPr id="53" name="Arrow: Down 52">
          <a:extLst>
            <a:ext uri="{FF2B5EF4-FFF2-40B4-BE49-F238E27FC236}">
              <a16:creationId xmlns:a16="http://schemas.microsoft.com/office/drawing/2014/main" id="{F27C6CD6-41C2-4799-95C5-8F1A6EC7BF4C}"/>
            </a:ext>
          </a:extLst>
        </xdr:cNvPr>
        <xdr:cNvSpPr/>
      </xdr:nvSpPr>
      <xdr:spPr>
        <a:xfrm>
          <a:off x="9134475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21</xdr:col>
      <xdr:colOff>0</xdr:colOff>
      <xdr:row>5</xdr:row>
      <xdr:rowOff>0</xdr:rowOff>
    </xdr:from>
    <xdr:to>
      <xdr:col>21</xdr:col>
      <xdr:colOff>151086</xdr:colOff>
      <xdr:row>5</xdr:row>
      <xdr:rowOff>170793</xdr:rowOff>
    </xdr:to>
    <xdr:sp macro="" textlink="">
      <xdr:nvSpPr>
        <xdr:cNvPr id="54" name="Arrow: Down 53">
          <a:extLst>
            <a:ext uri="{FF2B5EF4-FFF2-40B4-BE49-F238E27FC236}">
              <a16:creationId xmlns:a16="http://schemas.microsoft.com/office/drawing/2014/main" id="{69499176-5F41-469D-BDAB-25AFF030047F}"/>
            </a:ext>
          </a:extLst>
        </xdr:cNvPr>
        <xdr:cNvSpPr/>
      </xdr:nvSpPr>
      <xdr:spPr>
        <a:xfrm>
          <a:off x="9353550" y="952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151086</xdr:colOff>
      <xdr:row>6</xdr:row>
      <xdr:rowOff>170793</xdr:rowOff>
    </xdr:to>
    <xdr:sp macro="" textlink="">
      <xdr:nvSpPr>
        <xdr:cNvPr id="55" name="Arrow: Down 54">
          <a:extLst>
            <a:ext uri="{FF2B5EF4-FFF2-40B4-BE49-F238E27FC236}">
              <a16:creationId xmlns:a16="http://schemas.microsoft.com/office/drawing/2014/main" id="{B32927BE-5E41-4202-90D9-8F8BC2C614D7}"/>
            </a:ext>
          </a:extLst>
        </xdr:cNvPr>
        <xdr:cNvSpPr/>
      </xdr:nvSpPr>
      <xdr:spPr>
        <a:xfrm>
          <a:off x="9353550" y="1143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21</xdr:col>
      <xdr:colOff>6569</xdr:colOff>
      <xdr:row>11</xdr:row>
      <xdr:rowOff>0</xdr:rowOff>
    </xdr:from>
    <xdr:to>
      <xdr:col>21</xdr:col>
      <xdr:colOff>157655</xdr:colOff>
      <xdr:row>11</xdr:row>
      <xdr:rowOff>170793</xdr:rowOff>
    </xdr:to>
    <xdr:sp macro="" textlink="">
      <xdr:nvSpPr>
        <xdr:cNvPr id="56" name="Arrow: Down 55">
          <a:extLst>
            <a:ext uri="{FF2B5EF4-FFF2-40B4-BE49-F238E27FC236}">
              <a16:creationId xmlns:a16="http://schemas.microsoft.com/office/drawing/2014/main" id="{36367EF0-C278-4310-9646-8E1AE97E1516}"/>
            </a:ext>
          </a:extLst>
        </xdr:cNvPr>
        <xdr:cNvSpPr/>
      </xdr:nvSpPr>
      <xdr:spPr>
        <a:xfrm>
          <a:off x="9360119" y="2095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151086</xdr:colOff>
      <xdr:row>6</xdr:row>
      <xdr:rowOff>170793</xdr:rowOff>
    </xdr:to>
    <xdr:sp macro="" textlink="">
      <xdr:nvSpPr>
        <xdr:cNvPr id="57" name="Arrow: Down 56">
          <a:extLst>
            <a:ext uri="{FF2B5EF4-FFF2-40B4-BE49-F238E27FC236}">
              <a16:creationId xmlns:a16="http://schemas.microsoft.com/office/drawing/2014/main" id="{17EA5494-B22B-4225-AE33-21FFFEF4356E}"/>
            </a:ext>
          </a:extLst>
        </xdr:cNvPr>
        <xdr:cNvSpPr/>
      </xdr:nvSpPr>
      <xdr:spPr>
        <a:xfrm>
          <a:off x="11220450" y="1143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151086</xdr:colOff>
      <xdr:row>7</xdr:row>
      <xdr:rowOff>170793</xdr:rowOff>
    </xdr:to>
    <xdr:sp macro="" textlink="">
      <xdr:nvSpPr>
        <xdr:cNvPr id="58" name="Arrow: Down 57">
          <a:extLst>
            <a:ext uri="{FF2B5EF4-FFF2-40B4-BE49-F238E27FC236}">
              <a16:creationId xmlns:a16="http://schemas.microsoft.com/office/drawing/2014/main" id="{34829224-20B7-4343-BF28-CD69E2A02FFB}"/>
            </a:ext>
          </a:extLst>
        </xdr:cNvPr>
        <xdr:cNvSpPr/>
      </xdr:nvSpPr>
      <xdr:spPr>
        <a:xfrm>
          <a:off x="11220450" y="1333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26</xdr:col>
      <xdr:colOff>0</xdr:colOff>
      <xdr:row>10</xdr:row>
      <xdr:rowOff>0</xdr:rowOff>
    </xdr:from>
    <xdr:to>
      <xdr:col>26</xdr:col>
      <xdr:colOff>151086</xdr:colOff>
      <xdr:row>10</xdr:row>
      <xdr:rowOff>170793</xdr:rowOff>
    </xdr:to>
    <xdr:sp macro="" textlink="">
      <xdr:nvSpPr>
        <xdr:cNvPr id="59" name="Arrow: Down 58">
          <a:extLst>
            <a:ext uri="{FF2B5EF4-FFF2-40B4-BE49-F238E27FC236}">
              <a16:creationId xmlns:a16="http://schemas.microsoft.com/office/drawing/2014/main" id="{6738F6FB-A675-4748-B0F4-BAB8458E3A3E}"/>
            </a:ext>
          </a:extLst>
        </xdr:cNvPr>
        <xdr:cNvSpPr/>
      </xdr:nvSpPr>
      <xdr:spPr>
        <a:xfrm>
          <a:off x="11220450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26</xdr:col>
      <xdr:colOff>0</xdr:colOff>
      <xdr:row>11</xdr:row>
      <xdr:rowOff>0</xdr:rowOff>
    </xdr:from>
    <xdr:to>
      <xdr:col>26</xdr:col>
      <xdr:colOff>151086</xdr:colOff>
      <xdr:row>11</xdr:row>
      <xdr:rowOff>170793</xdr:rowOff>
    </xdr:to>
    <xdr:sp macro="" textlink="">
      <xdr:nvSpPr>
        <xdr:cNvPr id="60" name="Arrow: Down 59">
          <a:extLst>
            <a:ext uri="{FF2B5EF4-FFF2-40B4-BE49-F238E27FC236}">
              <a16:creationId xmlns:a16="http://schemas.microsoft.com/office/drawing/2014/main" id="{FDC5C92E-1C05-4C36-9D6A-1B2185C5E793}"/>
            </a:ext>
          </a:extLst>
        </xdr:cNvPr>
        <xdr:cNvSpPr/>
      </xdr:nvSpPr>
      <xdr:spPr>
        <a:xfrm>
          <a:off x="11220450" y="2095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21</xdr:col>
      <xdr:colOff>0</xdr:colOff>
      <xdr:row>7</xdr:row>
      <xdr:rowOff>0</xdr:rowOff>
    </xdr:from>
    <xdr:to>
      <xdr:col>21</xdr:col>
      <xdr:colOff>157655</xdr:colOff>
      <xdr:row>7</xdr:row>
      <xdr:rowOff>177362</xdr:rowOff>
    </xdr:to>
    <xdr:sp macro="" textlink="">
      <xdr:nvSpPr>
        <xdr:cNvPr id="61" name="Arrow: Up 60">
          <a:extLst>
            <a:ext uri="{FF2B5EF4-FFF2-40B4-BE49-F238E27FC236}">
              <a16:creationId xmlns:a16="http://schemas.microsoft.com/office/drawing/2014/main" id="{D6DF50D1-49BA-450B-B19E-695BEF110ECE}"/>
            </a:ext>
          </a:extLst>
        </xdr:cNvPr>
        <xdr:cNvSpPr/>
      </xdr:nvSpPr>
      <xdr:spPr>
        <a:xfrm>
          <a:off x="9353550" y="1333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21</xdr:col>
      <xdr:colOff>0</xdr:colOff>
      <xdr:row>8</xdr:row>
      <xdr:rowOff>0</xdr:rowOff>
    </xdr:from>
    <xdr:to>
      <xdr:col>21</xdr:col>
      <xdr:colOff>157655</xdr:colOff>
      <xdr:row>8</xdr:row>
      <xdr:rowOff>177362</xdr:rowOff>
    </xdr:to>
    <xdr:sp macro="" textlink="">
      <xdr:nvSpPr>
        <xdr:cNvPr id="62" name="Arrow: Up 61">
          <a:extLst>
            <a:ext uri="{FF2B5EF4-FFF2-40B4-BE49-F238E27FC236}">
              <a16:creationId xmlns:a16="http://schemas.microsoft.com/office/drawing/2014/main" id="{002EED5A-9013-49ED-9117-0A00B0726398}"/>
            </a:ext>
          </a:extLst>
        </xdr:cNvPr>
        <xdr:cNvSpPr/>
      </xdr:nvSpPr>
      <xdr:spPr>
        <a:xfrm>
          <a:off x="9353550" y="1524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157655</xdr:colOff>
      <xdr:row>9</xdr:row>
      <xdr:rowOff>177362</xdr:rowOff>
    </xdr:to>
    <xdr:sp macro="" textlink="">
      <xdr:nvSpPr>
        <xdr:cNvPr id="63" name="Arrow: Up 62">
          <a:extLst>
            <a:ext uri="{FF2B5EF4-FFF2-40B4-BE49-F238E27FC236}">
              <a16:creationId xmlns:a16="http://schemas.microsoft.com/office/drawing/2014/main" id="{15A7CF1E-359F-4008-B9BB-41D906A96800}"/>
            </a:ext>
          </a:extLst>
        </xdr:cNvPr>
        <xdr:cNvSpPr/>
      </xdr:nvSpPr>
      <xdr:spPr>
        <a:xfrm>
          <a:off x="9353550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26</xdr:col>
      <xdr:colOff>0</xdr:colOff>
      <xdr:row>5</xdr:row>
      <xdr:rowOff>0</xdr:rowOff>
    </xdr:from>
    <xdr:to>
      <xdr:col>26</xdr:col>
      <xdr:colOff>157655</xdr:colOff>
      <xdr:row>5</xdr:row>
      <xdr:rowOff>177362</xdr:rowOff>
    </xdr:to>
    <xdr:sp macro="" textlink="">
      <xdr:nvSpPr>
        <xdr:cNvPr id="64" name="Arrow: Up 63">
          <a:extLst>
            <a:ext uri="{FF2B5EF4-FFF2-40B4-BE49-F238E27FC236}">
              <a16:creationId xmlns:a16="http://schemas.microsoft.com/office/drawing/2014/main" id="{98E2C7FD-82A0-4A0D-BC0F-70548289FF3A}"/>
            </a:ext>
          </a:extLst>
        </xdr:cNvPr>
        <xdr:cNvSpPr/>
      </xdr:nvSpPr>
      <xdr:spPr>
        <a:xfrm>
          <a:off x="11220450" y="952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26</xdr:col>
      <xdr:colOff>157655</xdr:colOff>
      <xdr:row>8</xdr:row>
      <xdr:rowOff>177362</xdr:rowOff>
    </xdr:to>
    <xdr:sp macro="" textlink="">
      <xdr:nvSpPr>
        <xdr:cNvPr id="65" name="Arrow: Up 64">
          <a:extLst>
            <a:ext uri="{FF2B5EF4-FFF2-40B4-BE49-F238E27FC236}">
              <a16:creationId xmlns:a16="http://schemas.microsoft.com/office/drawing/2014/main" id="{7FB48C54-030F-4117-A75C-1E6591EAE092}"/>
            </a:ext>
          </a:extLst>
        </xdr:cNvPr>
        <xdr:cNvSpPr/>
      </xdr:nvSpPr>
      <xdr:spPr>
        <a:xfrm>
          <a:off x="11220450" y="1524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26</xdr:col>
      <xdr:colOff>0</xdr:colOff>
      <xdr:row>9</xdr:row>
      <xdr:rowOff>0</xdr:rowOff>
    </xdr:from>
    <xdr:to>
      <xdr:col>26</xdr:col>
      <xdr:colOff>157655</xdr:colOff>
      <xdr:row>9</xdr:row>
      <xdr:rowOff>177362</xdr:rowOff>
    </xdr:to>
    <xdr:sp macro="" textlink="">
      <xdr:nvSpPr>
        <xdr:cNvPr id="66" name="Arrow: Up 65">
          <a:extLst>
            <a:ext uri="{FF2B5EF4-FFF2-40B4-BE49-F238E27FC236}">
              <a16:creationId xmlns:a16="http://schemas.microsoft.com/office/drawing/2014/main" id="{4A36C99B-FB6C-468A-9DEE-7A4610E1B2E7}"/>
            </a:ext>
          </a:extLst>
        </xdr:cNvPr>
        <xdr:cNvSpPr/>
      </xdr:nvSpPr>
      <xdr:spPr>
        <a:xfrm>
          <a:off x="11220450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151086</xdr:colOff>
      <xdr:row>2</xdr:row>
      <xdr:rowOff>170793</xdr:rowOff>
    </xdr:to>
    <xdr:sp macro="" textlink="">
      <xdr:nvSpPr>
        <xdr:cNvPr id="67" name="Arrow: Down 66">
          <a:extLst>
            <a:ext uri="{FF2B5EF4-FFF2-40B4-BE49-F238E27FC236}">
              <a16:creationId xmlns:a16="http://schemas.microsoft.com/office/drawing/2014/main" id="{CD811CBF-9AC5-4E38-8159-DEBAFE54D9A4}"/>
            </a:ext>
          </a:extLst>
        </xdr:cNvPr>
        <xdr:cNvSpPr/>
      </xdr:nvSpPr>
      <xdr:spPr>
        <a:xfrm>
          <a:off x="2667000" y="381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157655</xdr:colOff>
      <xdr:row>3</xdr:row>
      <xdr:rowOff>177362</xdr:rowOff>
    </xdr:to>
    <xdr:sp macro="" textlink="">
      <xdr:nvSpPr>
        <xdr:cNvPr id="68" name="Arrow: Up 67">
          <a:extLst>
            <a:ext uri="{FF2B5EF4-FFF2-40B4-BE49-F238E27FC236}">
              <a16:creationId xmlns:a16="http://schemas.microsoft.com/office/drawing/2014/main" id="{C8D1AD6B-2FD4-411A-A295-D4CD081CE4A4}"/>
            </a:ext>
          </a:extLst>
        </xdr:cNvPr>
        <xdr:cNvSpPr/>
      </xdr:nvSpPr>
      <xdr:spPr>
        <a:xfrm>
          <a:off x="2667000" y="571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2</xdr:row>
      <xdr:rowOff>0</xdr:rowOff>
    </xdr:from>
    <xdr:to>
      <xdr:col>16</xdr:col>
      <xdr:colOff>151086</xdr:colOff>
      <xdr:row>2</xdr:row>
      <xdr:rowOff>170793</xdr:rowOff>
    </xdr:to>
    <xdr:sp macro="" textlink="">
      <xdr:nvSpPr>
        <xdr:cNvPr id="69" name="Arrow: Down 68">
          <a:extLst>
            <a:ext uri="{FF2B5EF4-FFF2-40B4-BE49-F238E27FC236}">
              <a16:creationId xmlns:a16="http://schemas.microsoft.com/office/drawing/2014/main" id="{70E066D8-6CBA-46CB-A6EC-C7F0285F0E43}"/>
            </a:ext>
          </a:extLst>
        </xdr:cNvPr>
        <xdr:cNvSpPr/>
      </xdr:nvSpPr>
      <xdr:spPr>
        <a:xfrm>
          <a:off x="7429500" y="381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3</xdr:row>
      <xdr:rowOff>0</xdr:rowOff>
    </xdr:from>
    <xdr:to>
      <xdr:col>16</xdr:col>
      <xdr:colOff>151086</xdr:colOff>
      <xdr:row>3</xdr:row>
      <xdr:rowOff>170793</xdr:rowOff>
    </xdr:to>
    <xdr:sp macro="" textlink="">
      <xdr:nvSpPr>
        <xdr:cNvPr id="70" name="Arrow: Down 69">
          <a:extLst>
            <a:ext uri="{FF2B5EF4-FFF2-40B4-BE49-F238E27FC236}">
              <a16:creationId xmlns:a16="http://schemas.microsoft.com/office/drawing/2014/main" id="{DB755A6A-93C3-418F-A1AC-CA1E13F6F071}"/>
            </a:ext>
          </a:extLst>
        </xdr:cNvPr>
        <xdr:cNvSpPr/>
      </xdr:nvSpPr>
      <xdr:spPr>
        <a:xfrm>
          <a:off x="7429500" y="571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5</xdr:row>
      <xdr:rowOff>0</xdr:rowOff>
    </xdr:from>
    <xdr:to>
      <xdr:col>16</xdr:col>
      <xdr:colOff>151086</xdr:colOff>
      <xdr:row>5</xdr:row>
      <xdr:rowOff>170793</xdr:rowOff>
    </xdr:to>
    <xdr:sp macro="" textlink="">
      <xdr:nvSpPr>
        <xdr:cNvPr id="71" name="Arrow: Down 70">
          <a:extLst>
            <a:ext uri="{FF2B5EF4-FFF2-40B4-BE49-F238E27FC236}">
              <a16:creationId xmlns:a16="http://schemas.microsoft.com/office/drawing/2014/main" id="{A7493C58-CE4F-4B98-8E35-A250E59FBD5D}"/>
            </a:ext>
          </a:extLst>
        </xdr:cNvPr>
        <xdr:cNvSpPr/>
      </xdr:nvSpPr>
      <xdr:spPr>
        <a:xfrm>
          <a:off x="7429500" y="952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6</xdr:row>
      <xdr:rowOff>0</xdr:rowOff>
    </xdr:from>
    <xdr:to>
      <xdr:col>16</xdr:col>
      <xdr:colOff>151086</xdr:colOff>
      <xdr:row>6</xdr:row>
      <xdr:rowOff>170793</xdr:rowOff>
    </xdr:to>
    <xdr:sp macro="" textlink="">
      <xdr:nvSpPr>
        <xdr:cNvPr id="72" name="Arrow: Down 71">
          <a:extLst>
            <a:ext uri="{FF2B5EF4-FFF2-40B4-BE49-F238E27FC236}">
              <a16:creationId xmlns:a16="http://schemas.microsoft.com/office/drawing/2014/main" id="{BEA3BD63-5A5F-4208-A66A-38BF2715109A}"/>
            </a:ext>
          </a:extLst>
        </xdr:cNvPr>
        <xdr:cNvSpPr/>
      </xdr:nvSpPr>
      <xdr:spPr>
        <a:xfrm>
          <a:off x="7429500" y="1143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7</xdr:row>
      <xdr:rowOff>0</xdr:rowOff>
    </xdr:from>
    <xdr:to>
      <xdr:col>16</xdr:col>
      <xdr:colOff>151086</xdr:colOff>
      <xdr:row>7</xdr:row>
      <xdr:rowOff>170793</xdr:rowOff>
    </xdr:to>
    <xdr:sp macro="" textlink="">
      <xdr:nvSpPr>
        <xdr:cNvPr id="73" name="Arrow: Down 72">
          <a:extLst>
            <a:ext uri="{FF2B5EF4-FFF2-40B4-BE49-F238E27FC236}">
              <a16:creationId xmlns:a16="http://schemas.microsoft.com/office/drawing/2014/main" id="{F7FAD342-AF98-4D2B-8A49-523AFEB1095C}"/>
            </a:ext>
          </a:extLst>
        </xdr:cNvPr>
        <xdr:cNvSpPr/>
      </xdr:nvSpPr>
      <xdr:spPr>
        <a:xfrm>
          <a:off x="7429500" y="1333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8</xdr:row>
      <xdr:rowOff>0</xdr:rowOff>
    </xdr:from>
    <xdr:to>
      <xdr:col>16</xdr:col>
      <xdr:colOff>151086</xdr:colOff>
      <xdr:row>8</xdr:row>
      <xdr:rowOff>170793</xdr:rowOff>
    </xdr:to>
    <xdr:sp macro="" textlink="">
      <xdr:nvSpPr>
        <xdr:cNvPr id="74" name="Arrow: Down 73">
          <a:extLst>
            <a:ext uri="{FF2B5EF4-FFF2-40B4-BE49-F238E27FC236}">
              <a16:creationId xmlns:a16="http://schemas.microsoft.com/office/drawing/2014/main" id="{AD195F48-9BDE-4CF0-86EF-46047E46F72E}"/>
            </a:ext>
          </a:extLst>
        </xdr:cNvPr>
        <xdr:cNvSpPr/>
      </xdr:nvSpPr>
      <xdr:spPr>
        <a:xfrm>
          <a:off x="7429500" y="1524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151086</xdr:colOff>
      <xdr:row>10</xdr:row>
      <xdr:rowOff>170793</xdr:rowOff>
    </xdr:to>
    <xdr:sp macro="" textlink="">
      <xdr:nvSpPr>
        <xdr:cNvPr id="75" name="Arrow: Down 74">
          <a:extLst>
            <a:ext uri="{FF2B5EF4-FFF2-40B4-BE49-F238E27FC236}">
              <a16:creationId xmlns:a16="http://schemas.microsoft.com/office/drawing/2014/main" id="{BFFA7D00-3D42-4690-BF8F-CA7EF67C6058}"/>
            </a:ext>
          </a:extLst>
        </xdr:cNvPr>
        <xdr:cNvSpPr/>
      </xdr:nvSpPr>
      <xdr:spPr>
        <a:xfrm>
          <a:off x="7429500" y="19050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11</xdr:row>
      <xdr:rowOff>0</xdr:rowOff>
    </xdr:from>
    <xdr:to>
      <xdr:col>16</xdr:col>
      <xdr:colOff>151086</xdr:colOff>
      <xdr:row>11</xdr:row>
      <xdr:rowOff>170793</xdr:rowOff>
    </xdr:to>
    <xdr:sp macro="" textlink="">
      <xdr:nvSpPr>
        <xdr:cNvPr id="76" name="Arrow: Down 75">
          <a:extLst>
            <a:ext uri="{FF2B5EF4-FFF2-40B4-BE49-F238E27FC236}">
              <a16:creationId xmlns:a16="http://schemas.microsoft.com/office/drawing/2014/main" id="{A3AB5BCE-ECD6-4FC5-A5D3-90202A55B35B}"/>
            </a:ext>
          </a:extLst>
        </xdr:cNvPr>
        <xdr:cNvSpPr/>
      </xdr:nvSpPr>
      <xdr:spPr>
        <a:xfrm>
          <a:off x="7429500" y="2095500"/>
          <a:ext cx="151086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11</xdr:row>
      <xdr:rowOff>0</xdr:rowOff>
    </xdr:from>
    <xdr:to>
      <xdr:col>11</xdr:col>
      <xdr:colOff>151086</xdr:colOff>
      <xdr:row>11</xdr:row>
      <xdr:rowOff>170793</xdr:rowOff>
    </xdr:to>
    <xdr:sp macro="" textlink="">
      <xdr:nvSpPr>
        <xdr:cNvPr id="77" name="Arrow: Down 76">
          <a:extLst>
            <a:ext uri="{FF2B5EF4-FFF2-40B4-BE49-F238E27FC236}">
              <a16:creationId xmlns:a16="http://schemas.microsoft.com/office/drawing/2014/main" id="{29E477AB-5FDF-46BE-A5C5-E12B9657764B}"/>
            </a:ext>
          </a:extLst>
        </xdr:cNvPr>
        <xdr:cNvSpPr/>
      </xdr:nvSpPr>
      <xdr:spPr>
        <a:xfrm>
          <a:off x="5494282" y="2095500"/>
          <a:ext cx="152729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8</xdr:row>
      <xdr:rowOff>0</xdr:rowOff>
    </xdr:from>
    <xdr:to>
      <xdr:col>11</xdr:col>
      <xdr:colOff>151086</xdr:colOff>
      <xdr:row>8</xdr:row>
      <xdr:rowOff>170793</xdr:rowOff>
    </xdr:to>
    <xdr:sp macro="" textlink="">
      <xdr:nvSpPr>
        <xdr:cNvPr id="78" name="Arrow: Down 77">
          <a:extLst>
            <a:ext uri="{FF2B5EF4-FFF2-40B4-BE49-F238E27FC236}">
              <a16:creationId xmlns:a16="http://schemas.microsoft.com/office/drawing/2014/main" id="{8E10BF12-44CE-4A68-823C-9D0ADA691308}"/>
            </a:ext>
          </a:extLst>
        </xdr:cNvPr>
        <xdr:cNvSpPr/>
      </xdr:nvSpPr>
      <xdr:spPr>
        <a:xfrm>
          <a:off x="5494282" y="1524000"/>
          <a:ext cx="152729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6</xdr:row>
      <xdr:rowOff>0</xdr:rowOff>
    </xdr:from>
    <xdr:to>
      <xdr:col>11</xdr:col>
      <xdr:colOff>151086</xdr:colOff>
      <xdr:row>6</xdr:row>
      <xdr:rowOff>170793</xdr:rowOff>
    </xdr:to>
    <xdr:sp macro="" textlink="">
      <xdr:nvSpPr>
        <xdr:cNvPr id="79" name="Arrow: Down 78">
          <a:extLst>
            <a:ext uri="{FF2B5EF4-FFF2-40B4-BE49-F238E27FC236}">
              <a16:creationId xmlns:a16="http://schemas.microsoft.com/office/drawing/2014/main" id="{39458463-F175-49EE-AD29-2C2EB28D7B32}"/>
            </a:ext>
          </a:extLst>
        </xdr:cNvPr>
        <xdr:cNvSpPr/>
      </xdr:nvSpPr>
      <xdr:spPr>
        <a:xfrm>
          <a:off x="5494282" y="1143000"/>
          <a:ext cx="152729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5</xdr:row>
      <xdr:rowOff>0</xdr:rowOff>
    </xdr:from>
    <xdr:to>
      <xdr:col>11</xdr:col>
      <xdr:colOff>151086</xdr:colOff>
      <xdr:row>5</xdr:row>
      <xdr:rowOff>170793</xdr:rowOff>
    </xdr:to>
    <xdr:sp macro="" textlink="">
      <xdr:nvSpPr>
        <xdr:cNvPr id="80" name="Arrow: Down 79">
          <a:extLst>
            <a:ext uri="{FF2B5EF4-FFF2-40B4-BE49-F238E27FC236}">
              <a16:creationId xmlns:a16="http://schemas.microsoft.com/office/drawing/2014/main" id="{550E1027-B911-43FC-9F20-1283071879D0}"/>
            </a:ext>
          </a:extLst>
        </xdr:cNvPr>
        <xdr:cNvSpPr/>
      </xdr:nvSpPr>
      <xdr:spPr>
        <a:xfrm>
          <a:off x="5494282" y="952500"/>
          <a:ext cx="152729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4</xdr:row>
      <xdr:rowOff>0</xdr:rowOff>
    </xdr:from>
    <xdr:to>
      <xdr:col>11</xdr:col>
      <xdr:colOff>151086</xdr:colOff>
      <xdr:row>4</xdr:row>
      <xdr:rowOff>170793</xdr:rowOff>
    </xdr:to>
    <xdr:sp macro="" textlink="">
      <xdr:nvSpPr>
        <xdr:cNvPr id="81" name="Arrow: Down 80">
          <a:extLst>
            <a:ext uri="{FF2B5EF4-FFF2-40B4-BE49-F238E27FC236}">
              <a16:creationId xmlns:a16="http://schemas.microsoft.com/office/drawing/2014/main" id="{60CFA986-B7C6-4C4B-AFCC-69757F24E175}"/>
            </a:ext>
          </a:extLst>
        </xdr:cNvPr>
        <xdr:cNvSpPr/>
      </xdr:nvSpPr>
      <xdr:spPr>
        <a:xfrm>
          <a:off x="5494282" y="762000"/>
          <a:ext cx="152729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3</xdr:row>
      <xdr:rowOff>0</xdr:rowOff>
    </xdr:from>
    <xdr:to>
      <xdr:col>11</xdr:col>
      <xdr:colOff>151086</xdr:colOff>
      <xdr:row>3</xdr:row>
      <xdr:rowOff>170793</xdr:rowOff>
    </xdr:to>
    <xdr:sp macro="" textlink="">
      <xdr:nvSpPr>
        <xdr:cNvPr id="82" name="Arrow: Down 81">
          <a:extLst>
            <a:ext uri="{FF2B5EF4-FFF2-40B4-BE49-F238E27FC236}">
              <a16:creationId xmlns:a16="http://schemas.microsoft.com/office/drawing/2014/main" id="{5BE2976E-ACDA-4D59-A77C-284963F836C0}"/>
            </a:ext>
          </a:extLst>
        </xdr:cNvPr>
        <xdr:cNvSpPr/>
      </xdr:nvSpPr>
      <xdr:spPr>
        <a:xfrm>
          <a:off x="5494282" y="571500"/>
          <a:ext cx="152729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2</xdr:row>
      <xdr:rowOff>0</xdr:rowOff>
    </xdr:from>
    <xdr:to>
      <xdr:col>11</xdr:col>
      <xdr:colOff>151086</xdr:colOff>
      <xdr:row>2</xdr:row>
      <xdr:rowOff>170793</xdr:rowOff>
    </xdr:to>
    <xdr:sp macro="" textlink="">
      <xdr:nvSpPr>
        <xdr:cNvPr id="83" name="Arrow: Down 82">
          <a:extLst>
            <a:ext uri="{FF2B5EF4-FFF2-40B4-BE49-F238E27FC236}">
              <a16:creationId xmlns:a16="http://schemas.microsoft.com/office/drawing/2014/main" id="{784876F1-090F-472E-BEDF-C80B1660696F}"/>
            </a:ext>
          </a:extLst>
        </xdr:cNvPr>
        <xdr:cNvSpPr/>
      </xdr:nvSpPr>
      <xdr:spPr>
        <a:xfrm>
          <a:off x="5494282" y="381000"/>
          <a:ext cx="152729" cy="17079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4</xdr:row>
      <xdr:rowOff>0</xdr:rowOff>
    </xdr:from>
    <xdr:to>
      <xdr:col>16</xdr:col>
      <xdr:colOff>157655</xdr:colOff>
      <xdr:row>4</xdr:row>
      <xdr:rowOff>177362</xdr:rowOff>
    </xdr:to>
    <xdr:sp macro="" textlink="">
      <xdr:nvSpPr>
        <xdr:cNvPr id="84" name="Arrow: Up 83">
          <a:extLst>
            <a:ext uri="{FF2B5EF4-FFF2-40B4-BE49-F238E27FC236}">
              <a16:creationId xmlns:a16="http://schemas.microsoft.com/office/drawing/2014/main" id="{4FDFC007-3A5C-49E8-8395-4488A5828244}"/>
            </a:ext>
          </a:extLst>
        </xdr:cNvPr>
        <xdr:cNvSpPr/>
      </xdr:nvSpPr>
      <xdr:spPr>
        <a:xfrm>
          <a:off x="7429500" y="7620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157655</xdr:colOff>
      <xdr:row>9</xdr:row>
      <xdr:rowOff>177362</xdr:rowOff>
    </xdr:to>
    <xdr:sp macro="" textlink="">
      <xdr:nvSpPr>
        <xdr:cNvPr id="85" name="Arrow: Up 84">
          <a:extLst>
            <a:ext uri="{FF2B5EF4-FFF2-40B4-BE49-F238E27FC236}">
              <a16:creationId xmlns:a16="http://schemas.microsoft.com/office/drawing/2014/main" id="{A327FBD8-4567-490C-8C33-281CE890A150}"/>
            </a:ext>
          </a:extLst>
        </xdr:cNvPr>
        <xdr:cNvSpPr/>
      </xdr:nvSpPr>
      <xdr:spPr>
        <a:xfrm>
          <a:off x="7429500" y="1714500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7</xdr:row>
      <xdr:rowOff>0</xdr:rowOff>
    </xdr:from>
    <xdr:to>
      <xdr:col>11</xdr:col>
      <xdr:colOff>157655</xdr:colOff>
      <xdr:row>7</xdr:row>
      <xdr:rowOff>177362</xdr:rowOff>
    </xdr:to>
    <xdr:sp macro="" textlink="">
      <xdr:nvSpPr>
        <xdr:cNvPr id="86" name="Arrow: Up 85">
          <a:extLst>
            <a:ext uri="{FF2B5EF4-FFF2-40B4-BE49-F238E27FC236}">
              <a16:creationId xmlns:a16="http://schemas.microsoft.com/office/drawing/2014/main" id="{3E887E70-30C9-41E7-8C13-ABAD1BA11C57}"/>
            </a:ext>
          </a:extLst>
        </xdr:cNvPr>
        <xdr:cNvSpPr/>
      </xdr:nvSpPr>
      <xdr:spPr>
        <a:xfrm>
          <a:off x="5494282" y="1333500"/>
          <a:ext cx="159298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9</xdr:row>
      <xdr:rowOff>0</xdr:rowOff>
    </xdr:from>
    <xdr:to>
      <xdr:col>11</xdr:col>
      <xdr:colOff>157655</xdr:colOff>
      <xdr:row>9</xdr:row>
      <xdr:rowOff>177362</xdr:rowOff>
    </xdr:to>
    <xdr:sp macro="" textlink="">
      <xdr:nvSpPr>
        <xdr:cNvPr id="87" name="Arrow: Up 86">
          <a:extLst>
            <a:ext uri="{FF2B5EF4-FFF2-40B4-BE49-F238E27FC236}">
              <a16:creationId xmlns:a16="http://schemas.microsoft.com/office/drawing/2014/main" id="{B5BA2715-03BB-4678-A265-A6CD171214B7}"/>
            </a:ext>
          </a:extLst>
        </xdr:cNvPr>
        <xdr:cNvSpPr/>
      </xdr:nvSpPr>
      <xdr:spPr>
        <a:xfrm>
          <a:off x="5494282" y="1714500"/>
          <a:ext cx="159298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10</xdr:col>
      <xdr:colOff>236482</xdr:colOff>
      <xdr:row>10</xdr:row>
      <xdr:rowOff>0</xdr:rowOff>
    </xdr:from>
    <xdr:to>
      <xdr:col>11</xdr:col>
      <xdr:colOff>157655</xdr:colOff>
      <xdr:row>10</xdr:row>
      <xdr:rowOff>177362</xdr:rowOff>
    </xdr:to>
    <xdr:sp macro="" textlink="">
      <xdr:nvSpPr>
        <xdr:cNvPr id="88" name="Arrow: Up 87">
          <a:extLst>
            <a:ext uri="{FF2B5EF4-FFF2-40B4-BE49-F238E27FC236}">
              <a16:creationId xmlns:a16="http://schemas.microsoft.com/office/drawing/2014/main" id="{364C8995-753B-4061-B234-6C13E3158FDA}"/>
            </a:ext>
          </a:extLst>
        </xdr:cNvPr>
        <xdr:cNvSpPr/>
      </xdr:nvSpPr>
      <xdr:spPr>
        <a:xfrm>
          <a:off x="5494282" y="1905000"/>
          <a:ext cx="159298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21</xdr:col>
      <xdr:colOff>0</xdr:colOff>
      <xdr:row>9</xdr:row>
      <xdr:rowOff>183927</xdr:rowOff>
    </xdr:from>
    <xdr:to>
      <xdr:col>21</xdr:col>
      <xdr:colOff>157655</xdr:colOff>
      <xdr:row>10</xdr:row>
      <xdr:rowOff>170789</xdr:rowOff>
    </xdr:to>
    <xdr:sp macro="" textlink="">
      <xdr:nvSpPr>
        <xdr:cNvPr id="89" name="Arrow: Up 88">
          <a:extLst>
            <a:ext uri="{FF2B5EF4-FFF2-40B4-BE49-F238E27FC236}">
              <a16:creationId xmlns:a16="http://schemas.microsoft.com/office/drawing/2014/main" id="{5FBF5EDC-CF1B-4AE1-A108-CFEB8857E8DF}"/>
            </a:ext>
          </a:extLst>
        </xdr:cNvPr>
        <xdr:cNvSpPr/>
      </xdr:nvSpPr>
      <xdr:spPr>
        <a:xfrm>
          <a:off x="9353550" y="1898427"/>
          <a:ext cx="157655" cy="17736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433552</xdr:colOff>
      <xdr:row>0</xdr:row>
      <xdr:rowOff>50581</xdr:rowOff>
    </xdr:from>
    <xdr:to>
      <xdr:col>13</xdr:col>
      <xdr:colOff>118241</xdr:colOff>
      <xdr:row>14</xdr:row>
      <xdr:rowOff>126781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E7261E-D922-E190-6303-47F09FA5B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607629</xdr:colOff>
      <xdr:row>22</xdr:row>
      <xdr:rowOff>168822</xdr:rowOff>
    </xdr:from>
    <xdr:to>
      <xdr:col>12</xdr:col>
      <xdr:colOff>167508</xdr:colOff>
      <xdr:row>37</xdr:row>
      <xdr:rowOff>54522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80B1D8-EA07-BF2D-59F5-9566E5789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528801</xdr:colOff>
      <xdr:row>0</xdr:row>
      <xdr:rowOff>30874</xdr:rowOff>
    </xdr:from>
    <xdr:to>
      <xdr:col>13</xdr:col>
      <xdr:colOff>213491</xdr:colOff>
      <xdr:row>14</xdr:row>
      <xdr:rowOff>107074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72BD42-8B0C-C3D5-5A14-CD5551D7A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200353</xdr:colOff>
      <xdr:row>23</xdr:row>
      <xdr:rowOff>24305</xdr:rowOff>
    </xdr:from>
    <xdr:to>
      <xdr:col>13</xdr:col>
      <xdr:colOff>338302</xdr:colOff>
      <xdr:row>37</xdr:row>
      <xdr:rowOff>100505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2937E7-0FEB-766F-DEE4-71CE0949E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A51F4-A7B6-4E8F-AEE9-7FB13955D66D}">
  <dimension ref="A1:S18"/>
  <sheetViews>
    <sheetView zoomScale="145" zoomScaleNormal="145" workbookViewId="0">
      <selection sqref="A1:Q1"/>
    </sheetView>
  </sheetViews>
  <sheetFormatPr defaultRowHeight="15" x14ac:dyDescent="0.25"/>
  <cols>
    <col min="1" max="1" width="9" customWidth="1"/>
    <col min="2" max="2" width="10.7109375" style="2" bestFit="1" customWidth="1"/>
    <col min="3" max="3" width="9.5703125" style="2" bestFit="1" customWidth="1"/>
    <col min="4" max="4" width="10.7109375" style="2" bestFit="1" customWidth="1"/>
    <col min="5" max="5" width="3.5703125" style="2" customWidth="1"/>
    <col min="6" max="6" width="9.5703125" style="2" bestFit="1" customWidth="1"/>
    <col min="7" max="7" width="3.140625" style="2" customWidth="1"/>
    <col min="8" max="8" width="10.5703125" style="2" bestFit="1" customWidth="1"/>
    <col min="9" max="9" width="3.5703125" style="2" customWidth="1"/>
    <col min="10" max="10" width="3" style="2" customWidth="1"/>
    <col min="11" max="11" width="9.5703125" style="2" bestFit="1" customWidth="1"/>
    <col min="12" max="12" width="3.140625" style="2" customWidth="1"/>
    <col min="13" max="13" width="3" style="2" customWidth="1"/>
    <col min="14" max="14" width="10.5703125" style="2" bestFit="1" customWidth="1"/>
    <col min="15" max="15" width="3.28515625" style="2" customWidth="1"/>
    <col min="16" max="16" width="3.140625" style="2" customWidth="1"/>
    <col min="17" max="17" width="9.5703125" style="2" bestFit="1" customWidth="1"/>
    <col min="18" max="18" width="3.28515625" customWidth="1"/>
    <col min="19" max="19" width="3" customWidth="1"/>
  </cols>
  <sheetData>
    <row r="1" spans="1:19" ht="18.75" x14ac:dyDescent="0.3">
      <c r="A1" s="23" t="s">
        <v>34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4" spans="1:19" x14ac:dyDescent="0.25">
      <c r="A4" s="3" t="s">
        <v>17</v>
      </c>
      <c r="B4" s="22" t="s">
        <v>27</v>
      </c>
      <c r="C4" s="22"/>
      <c r="D4" s="22" t="s">
        <v>28</v>
      </c>
      <c r="E4" s="22"/>
      <c r="F4" s="22"/>
      <c r="G4" s="5"/>
      <c r="H4" s="22" t="s">
        <v>29</v>
      </c>
      <c r="I4" s="22"/>
      <c r="J4" s="22"/>
      <c r="K4" s="22"/>
      <c r="L4" s="5"/>
      <c r="M4" s="5"/>
      <c r="N4" s="22" t="s">
        <v>30</v>
      </c>
      <c r="O4" s="22"/>
      <c r="P4" s="22"/>
      <c r="Q4" s="22"/>
    </row>
    <row r="5" spans="1:19" x14ac:dyDescent="0.25">
      <c r="A5" s="4" t="s">
        <v>16</v>
      </c>
      <c r="B5" s="1" t="s">
        <v>0</v>
      </c>
      <c r="C5" s="1" t="s">
        <v>1</v>
      </c>
      <c r="D5" s="1" t="s">
        <v>0</v>
      </c>
      <c r="E5" s="1"/>
      <c r="F5" s="1" t="s">
        <v>1</v>
      </c>
      <c r="G5" s="1"/>
      <c r="H5" s="1" t="s">
        <v>0</v>
      </c>
      <c r="I5" s="1"/>
      <c r="J5" s="1"/>
      <c r="K5" s="1" t="s">
        <v>1</v>
      </c>
      <c r="L5" s="1"/>
      <c r="M5" s="1"/>
      <c r="N5" s="1" t="s">
        <v>0</v>
      </c>
      <c r="O5" s="1"/>
      <c r="P5" s="1"/>
      <c r="Q5" s="1" t="s">
        <v>1</v>
      </c>
    </row>
    <row r="6" spans="1:19" x14ac:dyDescent="0.25">
      <c r="A6" t="s">
        <v>6</v>
      </c>
      <c r="B6" s="2">
        <v>20660.63</v>
      </c>
      <c r="C6" s="2">
        <v>8630.2999999999993</v>
      </c>
      <c r="D6" s="2">
        <v>20357.45</v>
      </c>
      <c r="F6" s="2">
        <v>8531.9500000000007</v>
      </c>
      <c r="H6" s="2">
        <v>20334.169999999998</v>
      </c>
      <c r="K6" s="2">
        <v>8567.26</v>
      </c>
      <c r="N6" s="7" t="s">
        <v>32</v>
      </c>
      <c r="O6" s="7"/>
      <c r="P6" s="7"/>
      <c r="Q6" s="7" t="s">
        <v>32</v>
      </c>
    </row>
    <row r="7" spans="1:19" x14ac:dyDescent="0.25">
      <c r="A7" t="s">
        <v>7</v>
      </c>
      <c r="B7" s="2">
        <v>19773.7</v>
      </c>
      <c r="C7" s="2">
        <v>8501.2900000000009</v>
      </c>
      <c r="D7" s="2">
        <v>20133.580000000002</v>
      </c>
      <c r="F7" s="2">
        <v>8798.1299999999992</v>
      </c>
      <c r="H7" s="2">
        <v>19107.189999999999</v>
      </c>
      <c r="K7" s="2">
        <v>8410.1200000000008</v>
      </c>
      <c r="N7" s="7" t="s">
        <v>32</v>
      </c>
      <c r="O7" s="7"/>
      <c r="P7" s="7"/>
      <c r="Q7" s="7" t="s">
        <v>32</v>
      </c>
    </row>
    <row r="8" spans="1:19" x14ac:dyDescent="0.25">
      <c r="A8" t="s">
        <v>8</v>
      </c>
      <c r="B8" s="2">
        <v>20459.22</v>
      </c>
      <c r="C8" s="2">
        <v>8548.43</v>
      </c>
      <c r="D8" s="2">
        <v>20261.18</v>
      </c>
      <c r="F8" s="2">
        <v>8913.2000000000007</v>
      </c>
      <c r="H8" s="2">
        <v>20442.47</v>
      </c>
      <c r="K8" s="2">
        <v>8936.07</v>
      </c>
      <c r="N8" s="7" t="s">
        <v>32</v>
      </c>
      <c r="O8" s="7"/>
      <c r="P8" s="7"/>
      <c r="Q8" s="7" t="s">
        <v>32</v>
      </c>
    </row>
    <row r="9" spans="1:19" x14ac:dyDescent="0.25">
      <c r="A9" t="s">
        <v>9</v>
      </c>
      <c r="B9" s="2">
        <v>18463.87</v>
      </c>
      <c r="C9" s="2">
        <v>7884.64</v>
      </c>
      <c r="D9" s="2">
        <v>19205.61</v>
      </c>
      <c r="F9" s="2">
        <v>7866.79</v>
      </c>
      <c r="H9" s="2">
        <v>18004.5</v>
      </c>
      <c r="K9" s="2">
        <v>7879.3</v>
      </c>
      <c r="N9" s="2">
        <v>18024.490000000002</v>
      </c>
      <c r="Q9" s="2">
        <v>7901.03</v>
      </c>
    </row>
    <row r="10" spans="1:19" x14ac:dyDescent="0.25">
      <c r="A10" t="s">
        <v>10</v>
      </c>
      <c r="B10" s="2">
        <v>19660.97</v>
      </c>
      <c r="C10" s="2">
        <v>8537.5</v>
      </c>
      <c r="D10" s="2">
        <v>17980.52</v>
      </c>
      <c r="F10" s="2">
        <v>8330.73</v>
      </c>
      <c r="H10" s="2">
        <v>18515.41</v>
      </c>
      <c r="K10" s="2">
        <v>8507.9500000000007</v>
      </c>
      <c r="N10" s="2">
        <v>18517.900000000001</v>
      </c>
      <c r="Q10" s="2">
        <v>8511.08</v>
      </c>
    </row>
    <row r="11" spans="1:19" x14ac:dyDescent="0.25">
      <c r="A11" t="s">
        <v>11</v>
      </c>
      <c r="B11" s="2">
        <v>16161.2</v>
      </c>
      <c r="C11" s="2">
        <v>8429.74</v>
      </c>
      <c r="D11" s="2">
        <v>16451.16</v>
      </c>
      <c r="F11" s="2">
        <v>8148.59</v>
      </c>
      <c r="H11" s="2">
        <v>16733.32</v>
      </c>
      <c r="K11" s="2">
        <v>8229.58</v>
      </c>
      <c r="N11" s="2">
        <v>17002.12</v>
      </c>
      <c r="Q11" s="2">
        <v>8331.6200000000008</v>
      </c>
    </row>
    <row r="12" spans="1:19" x14ac:dyDescent="0.25">
      <c r="A12" t="s">
        <v>12</v>
      </c>
      <c r="B12" s="2">
        <v>17104.59</v>
      </c>
      <c r="C12" s="2">
        <v>8205.0499999999993</v>
      </c>
      <c r="D12" s="2">
        <v>16957.29</v>
      </c>
      <c r="F12" s="2">
        <v>7847.22</v>
      </c>
      <c r="H12" s="2">
        <v>16943.23</v>
      </c>
      <c r="K12" s="2">
        <v>7810.77</v>
      </c>
      <c r="N12" s="2">
        <v>17934.310000000001</v>
      </c>
      <c r="Q12" s="2">
        <v>8268.67</v>
      </c>
    </row>
    <row r="13" spans="1:19" x14ac:dyDescent="0.25">
      <c r="A13" t="s">
        <v>13</v>
      </c>
      <c r="B13" s="2">
        <v>17780.59</v>
      </c>
      <c r="C13" s="2">
        <v>7867.87</v>
      </c>
      <c r="D13" s="2">
        <v>17844.38</v>
      </c>
      <c r="F13" s="2">
        <v>7758.58</v>
      </c>
      <c r="H13" s="2">
        <v>19069.98</v>
      </c>
      <c r="K13" s="2">
        <v>8155.1</v>
      </c>
      <c r="N13" s="2">
        <v>19108.830000000002</v>
      </c>
      <c r="Q13" s="2">
        <v>8185.24</v>
      </c>
    </row>
    <row r="14" spans="1:19" x14ac:dyDescent="0.25">
      <c r="A14" t="s">
        <v>14</v>
      </c>
      <c r="B14" s="2">
        <v>20131.97</v>
      </c>
      <c r="C14" s="2">
        <v>9063.42</v>
      </c>
      <c r="D14" s="2">
        <v>20459.04</v>
      </c>
      <c r="F14" s="2">
        <v>8913.36</v>
      </c>
      <c r="H14" s="2">
        <v>20400.25</v>
      </c>
      <c r="K14" s="2">
        <v>8687.66</v>
      </c>
      <c r="N14" s="2">
        <v>20338.07</v>
      </c>
      <c r="P14" s="14"/>
      <c r="Q14" s="2">
        <v>8664.77</v>
      </c>
    </row>
    <row r="15" spans="1:19" x14ac:dyDescent="0.25">
      <c r="A15" t="s">
        <v>15</v>
      </c>
      <c r="B15" s="2">
        <v>22346.44</v>
      </c>
      <c r="C15" s="2">
        <v>8767.01</v>
      </c>
      <c r="D15" s="2">
        <v>21949.27</v>
      </c>
      <c r="F15" s="2">
        <v>9150.2099999999991</v>
      </c>
      <c r="H15" s="2">
        <v>22023.51</v>
      </c>
      <c r="K15" s="2">
        <v>8644.5</v>
      </c>
      <c r="N15" s="2">
        <v>22310.48</v>
      </c>
      <c r="Q15" s="2">
        <v>8709.8700000000008</v>
      </c>
    </row>
    <row r="16" spans="1:19" x14ac:dyDescent="0.25">
      <c r="A16" t="s">
        <v>31</v>
      </c>
      <c r="E16" s="2" t="s">
        <v>2</v>
      </c>
      <c r="G16" s="2" t="s">
        <v>2</v>
      </c>
      <c r="I16" s="2" t="s">
        <v>3</v>
      </c>
      <c r="J16" s="2" t="s">
        <v>2</v>
      </c>
      <c r="L16" s="2" t="s">
        <v>3</v>
      </c>
      <c r="M16" s="2" t="s">
        <v>2</v>
      </c>
      <c r="O16" s="2" t="s">
        <v>26</v>
      </c>
      <c r="P16" s="2" t="s">
        <v>2</v>
      </c>
      <c r="R16" s="2" t="s">
        <v>26</v>
      </c>
      <c r="S16" t="s">
        <v>2</v>
      </c>
    </row>
    <row r="17" spans="1:1" ht="7.5" customHeight="1" x14ac:dyDescent="0.25"/>
    <row r="18" spans="1:1" x14ac:dyDescent="0.25">
      <c r="A18" s="8" t="s">
        <v>33</v>
      </c>
    </row>
  </sheetData>
  <mergeCells count="5">
    <mergeCell ref="B4:C4"/>
    <mergeCell ref="D4:F4"/>
    <mergeCell ref="H4:K4"/>
    <mergeCell ref="N4:Q4"/>
    <mergeCell ref="A1:Q1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EC49D-59A2-467E-9472-5365C382121E}">
  <sheetPr>
    <pageSetUpPr fitToPage="1"/>
  </sheetPr>
  <dimension ref="A1:AC15"/>
  <sheetViews>
    <sheetView zoomScale="145" zoomScaleNormal="145" workbookViewId="0">
      <selection activeCell="X17" sqref="X17"/>
    </sheetView>
  </sheetViews>
  <sheetFormatPr defaultRowHeight="15" x14ac:dyDescent="0.25"/>
  <cols>
    <col min="1" max="1" width="9" customWidth="1"/>
    <col min="2" max="2" width="10.7109375" style="2" bestFit="1" customWidth="1"/>
    <col min="3" max="3" width="9.5703125" style="2" bestFit="1" customWidth="1"/>
    <col min="4" max="4" width="10.7109375" style="2" bestFit="1" customWidth="1"/>
    <col min="5" max="5" width="3.5703125" style="2" customWidth="1"/>
    <col min="6" max="6" width="6" style="2" bestFit="1" customWidth="1"/>
    <col min="7" max="7" width="9.5703125" style="2" bestFit="1" customWidth="1"/>
    <col min="8" max="8" width="3.140625" style="2" customWidth="1"/>
    <col min="9" max="9" width="6" style="2" bestFit="1" customWidth="1"/>
    <col min="10" max="10" width="10.5703125" style="2" bestFit="1" customWidth="1"/>
    <col min="11" max="11" width="3.5703125" style="2" customWidth="1"/>
    <col min="12" max="12" width="4.28515625" style="13" customWidth="1"/>
    <col min="13" max="14" width="6" style="13" bestFit="1" customWidth="1"/>
    <col min="15" max="15" width="9.5703125" style="2" bestFit="1" customWidth="1"/>
    <col min="16" max="16" width="3.140625" style="2" customWidth="1"/>
    <col min="17" max="17" width="3" style="2" customWidth="1"/>
    <col min="18" max="19" width="6" style="2" bestFit="1" customWidth="1"/>
    <col min="20" max="20" width="10.5703125" style="2" bestFit="1" customWidth="1"/>
    <col min="21" max="21" width="3.28515625" style="2" customWidth="1"/>
    <col min="22" max="22" width="3.140625" style="2" customWidth="1"/>
    <col min="23" max="24" width="6" style="2" bestFit="1" customWidth="1"/>
    <col min="25" max="25" width="9.5703125" style="2" bestFit="1" customWidth="1"/>
    <col min="26" max="26" width="3.28515625" customWidth="1"/>
    <col min="27" max="27" width="3" customWidth="1"/>
    <col min="28" max="28" width="6" bestFit="1" customWidth="1"/>
    <col min="29" max="29" width="5.85546875" customWidth="1"/>
  </cols>
  <sheetData>
    <row r="1" spans="1:29" x14ac:dyDescent="0.25">
      <c r="A1" s="3" t="s">
        <v>17</v>
      </c>
      <c r="B1" s="22" t="s">
        <v>27</v>
      </c>
      <c r="C1" s="22"/>
      <c r="D1" s="22" t="s">
        <v>28</v>
      </c>
      <c r="E1" s="22"/>
      <c r="F1" s="22"/>
      <c r="G1" s="22"/>
      <c r="H1" s="6"/>
      <c r="I1" s="6"/>
      <c r="J1" s="22" t="s">
        <v>29</v>
      </c>
      <c r="K1" s="22"/>
      <c r="L1" s="22"/>
      <c r="M1" s="22"/>
      <c r="N1" s="22"/>
      <c r="O1" s="22"/>
      <c r="P1" s="6"/>
      <c r="Q1" s="6"/>
      <c r="R1" s="6"/>
      <c r="S1" s="6"/>
      <c r="T1" s="22" t="s">
        <v>30</v>
      </c>
      <c r="U1" s="22"/>
      <c r="V1" s="22"/>
      <c r="W1" s="22"/>
      <c r="X1" s="22"/>
      <c r="Y1" s="22"/>
    </row>
    <row r="2" spans="1:29" x14ac:dyDescent="0.25">
      <c r="A2" s="4" t="s">
        <v>16</v>
      </c>
      <c r="B2" s="1" t="s">
        <v>0</v>
      </c>
      <c r="C2" s="1" t="s">
        <v>1</v>
      </c>
      <c r="D2" s="1" t="s">
        <v>0</v>
      </c>
      <c r="E2" s="1"/>
      <c r="F2" s="1"/>
      <c r="G2" s="1" t="s">
        <v>1</v>
      </c>
      <c r="H2" s="1"/>
      <c r="I2" s="1"/>
      <c r="J2" s="1" t="s">
        <v>0</v>
      </c>
      <c r="K2" s="1"/>
      <c r="L2" s="12"/>
      <c r="M2" s="12"/>
      <c r="N2" s="12"/>
      <c r="O2" s="1" t="s">
        <v>1</v>
      </c>
      <c r="P2" s="1"/>
      <c r="Q2" s="1"/>
      <c r="R2" s="1"/>
      <c r="S2" s="1"/>
      <c r="T2" s="1" t="s">
        <v>0</v>
      </c>
      <c r="U2" s="1"/>
      <c r="V2" s="1"/>
      <c r="W2" s="1"/>
      <c r="X2" s="1"/>
      <c r="Y2" s="1" t="s">
        <v>1</v>
      </c>
    </row>
    <row r="3" spans="1:29" x14ac:dyDescent="0.25">
      <c r="A3" t="s">
        <v>6</v>
      </c>
      <c r="B3" s="2">
        <v>20660.63</v>
      </c>
      <c r="C3" s="2">
        <v>8630.2999999999993</v>
      </c>
      <c r="D3" s="2">
        <v>20357.45</v>
      </c>
      <c r="F3" s="11">
        <f>(D3-B3)/B3</f>
        <v>-1.4674286311695253E-2</v>
      </c>
      <c r="G3" s="2">
        <v>8531.9500000000007</v>
      </c>
      <c r="I3" s="11">
        <f>(G3-C3)/C3</f>
        <v>-1.1395895855300344E-2</v>
      </c>
      <c r="J3" s="2">
        <v>20334.169999999998</v>
      </c>
      <c r="M3" s="11">
        <f>(J3-D3)/D3</f>
        <v>-1.1435616936307088E-3</v>
      </c>
      <c r="N3" s="11">
        <f>(J3-B3)/B3</f>
        <v>-1.5801067053618535E-2</v>
      </c>
      <c r="O3" s="2">
        <v>8567.26</v>
      </c>
      <c r="R3" s="11">
        <f>(O3-G3)/G3</f>
        <v>4.1385615246220956E-3</v>
      </c>
      <c r="S3" s="11">
        <f>(O3-C3)/C3</f>
        <v>-7.3044969468035945E-3</v>
      </c>
      <c r="T3" s="7" t="s">
        <v>32</v>
      </c>
      <c r="U3" s="7"/>
      <c r="V3" s="7"/>
      <c r="W3" s="7"/>
      <c r="X3" s="7"/>
      <c r="Y3" s="7" t="s">
        <v>32</v>
      </c>
    </row>
    <row r="4" spans="1:29" x14ac:dyDescent="0.25">
      <c r="A4" t="s">
        <v>7</v>
      </c>
      <c r="B4" s="2">
        <v>19773.7</v>
      </c>
      <c r="C4" s="2">
        <v>8501.2900000000009</v>
      </c>
      <c r="D4" s="2">
        <v>20133.580000000002</v>
      </c>
      <c r="F4" s="11">
        <f t="shared" ref="F4:F12" si="0">(D4-B4)/B4</f>
        <v>1.8199932233218922E-2</v>
      </c>
      <c r="G4" s="2">
        <v>8798.1299999999992</v>
      </c>
      <c r="I4" s="11">
        <f t="shared" ref="I4:I12" si="1">(G4-C4)/C4</f>
        <v>3.4917053764781381E-2</v>
      </c>
      <c r="J4" s="2">
        <v>19107.189999999999</v>
      </c>
      <c r="M4" s="11">
        <f t="shared" ref="M4:M12" si="2">(J4-D4)/D4</f>
        <v>-5.0979011184300205E-2</v>
      </c>
      <c r="N4" s="11">
        <f t="shared" ref="N4:N12" si="3">(J4-B4)/B4</f>
        <v>-3.3706893499952061E-2</v>
      </c>
      <c r="O4" s="2">
        <v>8410.1200000000008</v>
      </c>
      <c r="R4" s="11">
        <f t="shared" ref="R4:R12" si="4">(O4-G4)/G4</f>
        <v>-4.4101417005658977E-2</v>
      </c>
      <c r="S4" s="11">
        <f t="shared" ref="S4:S12" si="5">(O4-C4)/C4</f>
        <v>-1.0724254789567237E-2</v>
      </c>
      <c r="T4" s="7" t="s">
        <v>32</v>
      </c>
      <c r="U4" s="7"/>
      <c r="V4" s="7"/>
      <c r="W4" s="7"/>
      <c r="X4" s="7"/>
      <c r="Y4" s="7" t="s">
        <v>32</v>
      </c>
    </row>
    <row r="5" spans="1:29" x14ac:dyDescent="0.25">
      <c r="A5" t="s">
        <v>8</v>
      </c>
      <c r="B5" s="2">
        <v>20459.22</v>
      </c>
      <c r="C5" s="2">
        <v>8548.43</v>
      </c>
      <c r="D5" s="14">
        <v>20261.18</v>
      </c>
      <c r="F5" s="11">
        <f t="shared" si="0"/>
        <v>-9.6797434115279499E-3</v>
      </c>
      <c r="G5" s="2">
        <v>8913.2000000000007</v>
      </c>
      <c r="I5" s="11">
        <f t="shared" si="1"/>
        <v>4.2670993387089844E-2</v>
      </c>
      <c r="J5" s="14">
        <v>20442.47</v>
      </c>
      <c r="M5" s="11">
        <f t="shared" si="2"/>
        <v>8.9476526046361003E-3</v>
      </c>
      <c r="N5" s="11">
        <f t="shared" si="3"/>
        <v>-8.1870178824021639E-4</v>
      </c>
      <c r="O5" s="2">
        <v>8936.07</v>
      </c>
      <c r="R5" s="11">
        <f t="shared" si="4"/>
        <v>2.5658573800654062E-3</v>
      </c>
      <c r="S5" s="11">
        <f t="shared" si="5"/>
        <v>4.5346338450452238E-2</v>
      </c>
      <c r="T5" s="7" t="s">
        <v>32</v>
      </c>
      <c r="U5" s="7"/>
      <c r="V5" s="7"/>
      <c r="W5" s="7"/>
      <c r="X5" s="7"/>
      <c r="Y5" s="7" t="s">
        <v>32</v>
      </c>
    </row>
    <row r="6" spans="1:29" x14ac:dyDescent="0.25">
      <c r="A6" t="s">
        <v>9</v>
      </c>
      <c r="B6" s="2">
        <v>18463.87</v>
      </c>
      <c r="C6" s="2">
        <v>7884.64</v>
      </c>
      <c r="D6" s="2">
        <v>19205.61</v>
      </c>
      <c r="F6" s="11">
        <f t="shared" si="0"/>
        <v>4.0172509880106483E-2</v>
      </c>
      <c r="G6" s="2">
        <v>7866.79</v>
      </c>
      <c r="I6" s="11">
        <f t="shared" si="1"/>
        <v>-2.2638953712535211E-3</v>
      </c>
      <c r="J6" s="2">
        <v>18004.5</v>
      </c>
      <c r="M6" s="11">
        <f t="shared" si="2"/>
        <v>-6.2539539228381735E-2</v>
      </c>
      <c r="N6" s="11">
        <f t="shared" si="3"/>
        <v>-2.4879399605824727E-2</v>
      </c>
      <c r="O6" s="2">
        <v>7879.3</v>
      </c>
      <c r="R6" s="11">
        <f t="shared" si="4"/>
        <v>1.5902293057270143E-3</v>
      </c>
      <c r="S6" s="11">
        <f t="shared" si="5"/>
        <v>-6.7726617829097404E-4</v>
      </c>
      <c r="T6" s="2">
        <v>18024.490000000002</v>
      </c>
      <c r="W6" s="11">
        <f>(T6-J6)/J6</f>
        <v>1.1102779860591298E-3</v>
      </c>
      <c r="X6" s="11">
        <f>(T6-B6)/B6</f>
        <v>-2.3796744669454313E-2</v>
      </c>
      <c r="Y6" s="2">
        <v>7901.03</v>
      </c>
      <c r="AB6" s="11">
        <f>(Y6-O6)/O6</f>
        <v>2.7578592006903611E-3</v>
      </c>
      <c r="AC6" s="11">
        <f>(Y6-C6)/C6</f>
        <v>2.0787252176382711E-3</v>
      </c>
    </row>
    <row r="7" spans="1:29" x14ac:dyDescent="0.25">
      <c r="A7" t="s">
        <v>10</v>
      </c>
      <c r="B7" s="2">
        <v>19660.97</v>
      </c>
      <c r="C7" s="2">
        <v>8537.5</v>
      </c>
      <c r="D7" s="2">
        <v>17980.52</v>
      </c>
      <c r="F7" s="11">
        <f t="shared" si="0"/>
        <v>-8.5471367892835437E-2</v>
      </c>
      <c r="G7" s="2">
        <v>8330.73</v>
      </c>
      <c r="I7" s="11">
        <f t="shared" si="1"/>
        <v>-2.4219033674963447E-2</v>
      </c>
      <c r="J7" s="2">
        <v>18515.41</v>
      </c>
      <c r="M7" s="11">
        <f t="shared" si="2"/>
        <v>2.9748305388275723E-2</v>
      </c>
      <c r="N7" s="11">
        <f t="shared" si="3"/>
        <v>-5.8265690858589438E-2</v>
      </c>
      <c r="O7" s="2">
        <v>8507.9500000000007</v>
      </c>
      <c r="R7" s="11">
        <f t="shared" si="4"/>
        <v>2.1273045699476658E-2</v>
      </c>
      <c r="S7" s="11">
        <f t="shared" si="5"/>
        <v>-3.461200585651452E-3</v>
      </c>
      <c r="T7" s="2">
        <v>18517.900000000001</v>
      </c>
      <c r="W7" s="11">
        <f t="shared" ref="W7:W12" si="6">(T7-J7)/J7</f>
        <v>1.3448257424499921E-4</v>
      </c>
      <c r="X7" s="11">
        <f t="shared" ref="X7:X12" si="7">(T7-B7)/B7</f>
        <v>-5.8139044004441268E-2</v>
      </c>
      <c r="Y7" s="2">
        <v>8511.08</v>
      </c>
      <c r="AB7" s="11">
        <f t="shared" ref="AB7:AB12" si="8">(Y7-O7)/O7</f>
        <v>3.6789120763511767E-4</v>
      </c>
      <c r="AC7" s="11">
        <f t="shared" ref="AC7:AC12" si="9">(Y7-C7)/C7</f>
        <v>-3.0945827232796573E-3</v>
      </c>
    </row>
    <row r="8" spans="1:29" x14ac:dyDescent="0.25">
      <c r="A8" t="s">
        <v>11</v>
      </c>
      <c r="B8" s="2">
        <v>16161.2</v>
      </c>
      <c r="C8" s="2">
        <v>8429.74</v>
      </c>
      <c r="D8" s="2">
        <v>16451.16</v>
      </c>
      <c r="F8" s="11">
        <f t="shared" si="0"/>
        <v>1.7941736999727689E-2</v>
      </c>
      <c r="G8" s="2">
        <v>8148.59</v>
      </c>
      <c r="I8" s="11">
        <f t="shared" si="1"/>
        <v>-3.3352155582497163E-2</v>
      </c>
      <c r="J8" s="2">
        <v>16733.32</v>
      </c>
      <c r="M8" s="11">
        <f t="shared" si="2"/>
        <v>1.7151374128025004E-2</v>
      </c>
      <c r="N8" s="11">
        <f t="shared" si="3"/>
        <v>3.5400836571541652E-2</v>
      </c>
      <c r="O8" s="2">
        <v>8229.58</v>
      </c>
      <c r="R8" s="11">
        <f t="shared" si="4"/>
        <v>9.9391428455720288E-3</v>
      </c>
      <c r="S8" s="11">
        <f t="shared" si="5"/>
        <v>-2.3744504575467316E-2</v>
      </c>
      <c r="T8" s="2">
        <v>17002.12</v>
      </c>
      <c r="W8" s="11">
        <f t="shared" si="6"/>
        <v>1.6063757819727305E-2</v>
      </c>
      <c r="X8" s="11">
        <f t="shared" si="7"/>
        <v>5.203326485656995E-2</v>
      </c>
      <c r="Y8" s="2">
        <v>8331.6200000000008</v>
      </c>
      <c r="AB8" s="11">
        <f t="shared" si="8"/>
        <v>1.2399174684491903E-2</v>
      </c>
      <c r="AC8" s="11">
        <f t="shared" si="9"/>
        <v>-1.163974215100335E-2</v>
      </c>
    </row>
    <row r="9" spans="1:29" x14ac:dyDescent="0.25">
      <c r="A9" t="s">
        <v>12</v>
      </c>
      <c r="B9" s="2">
        <v>17104.59</v>
      </c>
      <c r="C9" s="2">
        <v>8205.0499999999993</v>
      </c>
      <c r="D9" s="2">
        <v>16957.29</v>
      </c>
      <c r="F9" s="11">
        <f t="shared" si="0"/>
        <v>-8.611723519827091E-3</v>
      </c>
      <c r="G9" s="2">
        <v>7847.22</v>
      </c>
      <c r="I9" s="11">
        <f t="shared" si="1"/>
        <v>-4.3610946916837687E-2</v>
      </c>
      <c r="J9" s="2">
        <v>16943.23</v>
      </c>
      <c r="M9" s="11">
        <f t="shared" si="2"/>
        <v>-8.2914192067254312E-4</v>
      </c>
      <c r="N9" s="11">
        <f t="shared" si="3"/>
        <v>-9.4337250995201044E-3</v>
      </c>
      <c r="O9" s="2">
        <v>7810.77</v>
      </c>
      <c r="R9" s="11">
        <f t="shared" si="4"/>
        <v>-4.644957067598438E-3</v>
      </c>
      <c r="S9" s="11">
        <f t="shared" si="5"/>
        <v>-4.8053333008330097E-2</v>
      </c>
      <c r="T9" s="2">
        <v>17934.310000000001</v>
      </c>
      <c r="W9" s="11">
        <f t="shared" si="6"/>
        <v>5.8494159614194095E-2</v>
      </c>
      <c r="X9" s="11">
        <f t="shared" si="7"/>
        <v>4.8508616692946233E-2</v>
      </c>
      <c r="Y9" s="2">
        <v>8268.67</v>
      </c>
      <c r="AB9" s="11">
        <f t="shared" si="8"/>
        <v>5.8624181738804189E-2</v>
      </c>
      <c r="AC9" s="11">
        <f t="shared" si="9"/>
        <v>7.7537614030384712E-3</v>
      </c>
    </row>
    <row r="10" spans="1:29" x14ac:dyDescent="0.25">
      <c r="A10" t="s">
        <v>13</v>
      </c>
      <c r="B10" s="2">
        <v>17780.59</v>
      </c>
      <c r="C10" s="2">
        <v>7867.87</v>
      </c>
      <c r="D10" s="2">
        <v>17844.38</v>
      </c>
      <c r="F10" s="11">
        <f t="shared" si="0"/>
        <v>3.5876199833639309E-3</v>
      </c>
      <c r="G10" s="2">
        <v>7758.58</v>
      </c>
      <c r="I10" s="11">
        <f t="shared" si="1"/>
        <v>-1.3890671808253055E-2</v>
      </c>
      <c r="J10" s="2">
        <v>19069.98</v>
      </c>
      <c r="M10" s="11">
        <f t="shared" si="2"/>
        <v>6.8682688891404373E-2</v>
      </c>
      <c r="N10" s="11">
        <f t="shared" si="3"/>
        <v>7.2516716261946279E-2</v>
      </c>
      <c r="O10" s="2">
        <v>8155.1</v>
      </c>
      <c r="R10" s="11">
        <f t="shared" si="4"/>
        <v>5.1107290251566712E-2</v>
      </c>
      <c r="S10" s="11">
        <f t="shared" si="5"/>
        <v>3.6506703847420011E-2</v>
      </c>
      <c r="T10" s="2">
        <v>19108.830000000002</v>
      </c>
      <c r="W10" s="11">
        <f t="shared" si="6"/>
        <v>2.037233389862086E-3</v>
      </c>
      <c r="X10" s="11">
        <f t="shared" si="7"/>
        <v>7.4701683127500362E-2</v>
      </c>
      <c r="Y10" s="2">
        <v>8185.24</v>
      </c>
      <c r="AB10" s="11">
        <f t="shared" si="8"/>
        <v>3.6958467707323534E-3</v>
      </c>
      <c r="AC10" s="11">
        <f t="shared" si="9"/>
        <v>4.0337473801676932E-2</v>
      </c>
    </row>
    <row r="11" spans="1:29" x14ac:dyDescent="0.25">
      <c r="A11" t="s">
        <v>14</v>
      </c>
      <c r="B11" s="2">
        <v>20131.97</v>
      </c>
      <c r="C11" s="2">
        <v>9063.42</v>
      </c>
      <c r="D11" s="2">
        <v>20459.04</v>
      </c>
      <c r="F11" s="11">
        <f t="shared" si="0"/>
        <v>1.6246298797385438E-2</v>
      </c>
      <c r="G11" s="2">
        <v>8913.36</v>
      </c>
      <c r="I11" s="11">
        <f t="shared" si="1"/>
        <v>-1.6556664040726293E-2</v>
      </c>
      <c r="J11" s="2">
        <v>20400.25</v>
      </c>
      <c r="M11" s="11">
        <f t="shared" si="2"/>
        <v>-2.8735463638568022E-3</v>
      </c>
      <c r="N11" s="11">
        <f t="shared" si="3"/>
        <v>1.3326067940693277E-2</v>
      </c>
      <c r="O11" s="2">
        <v>8687.66</v>
      </c>
      <c r="R11" s="11">
        <f t="shared" si="4"/>
        <v>-2.5321539800928126E-2</v>
      </c>
      <c r="S11" s="11">
        <f t="shared" si="5"/>
        <v>-4.1458963614176572E-2</v>
      </c>
      <c r="T11" s="2">
        <v>20338.07</v>
      </c>
      <c r="V11" s="10"/>
      <c r="W11" s="11">
        <f t="shared" si="6"/>
        <v>-3.0480018627222849E-3</v>
      </c>
      <c r="X11" s="15">
        <f t="shared" si="7"/>
        <v>1.0237448198064995E-2</v>
      </c>
      <c r="Y11" s="2">
        <v>8664.77</v>
      </c>
      <c r="AB11" s="11">
        <f t="shared" si="8"/>
        <v>-2.6347716185945833E-3</v>
      </c>
      <c r="AC11" s="11">
        <f t="shared" si="9"/>
        <v>-4.3984500332104173E-2</v>
      </c>
    </row>
    <row r="12" spans="1:29" x14ac:dyDescent="0.25">
      <c r="A12" t="s">
        <v>15</v>
      </c>
      <c r="B12" s="2">
        <v>22346.44</v>
      </c>
      <c r="C12" s="2">
        <v>8767.01</v>
      </c>
      <c r="D12" s="2">
        <v>21949.27</v>
      </c>
      <c r="F12" s="11">
        <f t="shared" si="0"/>
        <v>-1.7773300803170362E-2</v>
      </c>
      <c r="G12" s="2">
        <v>9150.2099999999991</v>
      </c>
      <c r="I12" s="11">
        <f t="shared" si="1"/>
        <v>4.3709314806302135E-2</v>
      </c>
      <c r="J12" s="2">
        <v>22023.51</v>
      </c>
      <c r="M12" s="11">
        <f t="shared" si="2"/>
        <v>3.3823448342472418E-3</v>
      </c>
      <c r="N12" s="11">
        <f t="shared" si="3"/>
        <v>-1.4451071401082245E-2</v>
      </c>
      <c r="O12" s="2">
        <v>8644.5</v>
      </c>
      <c r="R12" s="11">
        <f t="shared" si="4"/>
        <v>-5.5267584022661687E-2</v>
      </c>
      <c r="S12" s="11">
        <f t="shared" si="5"/>
        <v>-1.3973977444989821E-2</v>
      </c>
      <c r="T12" s="2">
        <v>22310.48</v>
      </c>
      <c r="W12" s="11">
        <f t="shared" si="6"/>
        <v>1.3030166399452276E-2</v>
      </c>
      <c r="X12" s="11">
        <f t="shared" si="7"/>
        <v>-1.6092048666364364E-3</v>
      </c>
      <c r="Y12" s="2">
        <v>8709.8700000000008</v>
      </c>
      <c r="AB12" s="11">
        <f t="shared" si="8"/>
        <v>7.5620336630228234E-3</v>
      </c>
      <c r="AC12" s="11">
        <f t="shared" si="9"/>
        <v>-6.5176154698123323E-3</v>
      </c>
    </row>
    <row r="13" spans="1:29" x14ac:dyDescent="0.25">
      <c r="A13" t="s">
        <v>31</v>
      </c>
      <c r="E13" s="2" t="s">
        <v>2</v>
      </c>
      <c r="H13" s="2" t="s">
        <v>2</v>
      </c>
      <c r="K13" s="2" t="s">
        <v>3</v>
      </c>
      <c r="L13" s="13" t="s">
        <v>2</v>
      </c>
      <c r="P13" s="2" t="s">
        <v>3</v>
      </c>
      <c r="Q13" s="2" t="s">
        <v>2</v>
      </c>
      <c r="U13" s="2" t="s">
        <v>26</v>
      </c>
      <c r="V13" s="2" t="s">
        <v>2</v>
      </c>
      <c r="Z13" s="2" t="s">
        <v>26</v>
      </c>
      <c r="AA13" t="s">
        <v>2</v>
      </c>
    </row>
    <row r="14" spans="1:29" ht="7.5" customHeight="1" x14ac:dyDescent="0.25"/>
    <row r="15" spans="1:29" x14ac:dyDescent="0.25">
      <c r="A15" s="8" t="s">
        <v>33</v>
      </c>
    </row>
  </sheetData>
  <mergeCells count="4">
    <mergeCell ref="B1:C1"/>
    <mergeCell ref="D1:G1"/>
    <mergeCell ref="J1:O1"/>
    <mergeCell ref="T1:Y1"/>
  </mergeCells>
  <pageMargins left="0.7" right="0.7" top="0.75" bottom="0.75" header="0.3" footer="0.3"/>
  <pageSetup paperSize="5" scale="87" orientation="landscape" r:id="rId1"/>
  <headerFooter>
    <oddFooter>&amp;L&amp;D-&amp;T&amp;R&amp;Z&amp;F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DDE3A-6014-4793-B2CA-F52E5D20A5BE}">
  <sheetPr>
    <pageSetUpPr fitToPage="1"/>
  </sheetPr>
  <dimension ref="A1:AC18"/>
  <sheetViews>
    <sheetView tabSelected="1" zoomScale="145" zoomScaleNormal="145" workbookViewId="0">
      <selection sqref="A1:Y1"/>
    </sheetView>
  </sheetViews>
  <sheetFormatPr defaultRowHeight="15" x14ac:dyDescent="0.25"/>
  <cols>
    <col min="1" max="1" width="9" customWidth="1"/>
    <col min="2" max="2" width="10.7109375" style="2" bestFit="1" customWidth="1"/>
    <col min="3" max="3" width="9.5703125" style="2" bestFit="1" customWidth="1"/>
    <col min="4" max="4" width="10.7109375" style="2" bestFit="1" customWidth="1"/>
    <col min="5" max="5" width="3.5703125" style="2" customWidth="1"/>
    <col min="6" max="6" width="6" style="2" hidden="1" customWidth="1"/>
    <col min="7" max="7" width="9.5703125" style="2" bestFit="1" customWidth="1"/>
    <col min="8" max="8" width="3.140625" style="2" customWidth="1"/>
    <col min="9" max="9" width="6" style="2" hidden="1" customWidth="1"/>
    <col min="10" max="10" width="10.5703125" style="2" bestFit="1" customWidth="1"/>
    <col min="11" max="11" width="3.5703125" style="2" customWidth="1"/>
    <col min="12" max="12" width="3.28515625" style="13" customWidth="1"/>
    <col min="13" max="14" width="6" style="13" hidden="1" customWidth="1"/>
    <col min="15" max="15" width="9.5703125" style="2" bestFit="1" customWidth="1"/>
    <col min="16" max="16" width="3.140625" style="2" customWidth="1"/>
    <col min="17" max="17" width="3" style="2" customWidth="1"/>
    <col min="18" max="19" width="6" style="2" hidden="1" customWidth="1"/>
    <col min="20" max="20" width="10.5703125" style="2" bestFit="1" customWidth="1"/>
    <col min="21" max="21" width="3.28515625" style="2" customWidth="1"/>
    <col min="22" max="22" width="3.140625" style="2" customWidth="1"/>
    <col min="23" max="24" width="6" style="2" hidden="1" customWidth="1"/>
    <col min="25" max="25" width="9.5703125" style="2" bestFit="1" customWidth="1"/>
    <col min="26" max="26" width="3.28515625" customWidth="1"/>
    <col min="27" max="27" width="3" customWidth="1"/>
    <col min="28" max="28" width="6" hidden="1" customWidth="1"/>
    <col min="29" max="29" width="5.85546875" hidden="1" customWidth="1"/>
  </cols>
  <sheetData>
    <row r="1" spans="1:29" ht="18.75" x14ac:dyDescent="0.3">
      <c r="A1" s="24" t="s">
        <v>35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5"/>
      <c r="S1" s="25"/>
      <c r="T1" s="25"/>
      <c r="U1" s="25"/>
      <c r="V1" s="25"/>
      <c r="W1" s="25"/>
      <c r="X1" s="25"/>
      <c r="Y1" s="25"/>
    </row>
    <row r="4" spans="1:29" x14ac:dyDescent="0.25">
      <c r="A4" s="3" t="s">
        <v>17</v>
      </c>
      <c r="B4" s="22" t="s">
        <v>27</v>
      </c>
      <c r="C4" s="22"/>
      <c r="D4" s="22" t="s">
        <v>28</v>
      </c>
      <c r="E4" s="22"/>
      <c r="F4" s="22"/>
      <c r="G4" s="22"/>
      <c r="H4" s="16"/>
      <c r="I4" s="16"/>
      <c r="J4" s="22" t="s">
        <v>29</v>
      </c>
      <c r="K4" s="22"/>
      <c r="L4" s="22"/>
      <c r="M4" s="22"/>
      <c r="N4" s="22"/>
      <c r="O4" s="22"/>
      <c r="P4" s="16"/>
      <c r="Q4" s="16"/>
      <c r="R4" s="16"/>
      <c r="S4" s="16"/>
      <c r="T4" s="22" t="s">
        <v>30</v>
      </c>
      <c r="U4" s="22"/>
      <c r="V4" s="22"/>
      <c r="W4" s="22"/>
      <c r="X4" s="22"/>
      <c r="Y4" s="22"/>
    </row>
    <row r="5" spans="1:29" x14ac:dyDescent="0.25">
      <c r="A5" s="4" t="s">
        <v>16</v>
      </c>
      <c r="B5" s="1" t="s">
        <v>0</v>
      </c>
      <c r="C5" s="1" t="s">
        <v>1</v>
      </c>
      <c r="D5" s="1" t="s">
        <v>0</v>
      </c>
      <c r="E5" s="1"/>
      <c r="F5" s="1"/>
      <c r="G5" s="1" t="s">
        <v>1</v>
      </c>
      <c r="H5" s="1"/>
      <c r="I5" s="1"/>
      <c r="J5" s="1" t="s">
        <v>0</v>
      </c>
      <c r="K5" s="1"/>
      <c r="L5" s="12"/>
      <c r="M5" s="12"/>
      <c r="N5" s="12"/>
      <c r="O5" s="1" t="s">
        <v>1</v>
      </c>
      <c r="P5" s="1"/>
      <c r="Q5" s="1"/>
      <c r="R5" s="1"/>
      <c r="S5" s="1"/>
      <c r="T5" s="1" t="s">
        <v>0</v>
      </c>
      <c r="U5" s="1"/>
      <c r="V5" s="1"/>
      <c r="W5" s="1"/>
      <c r="X5" s="1"/>
      <c r="Y5" s="1" t="s">
        <v>1</v>
      </c>
    </row>
    <row r="6" spans="1:29" x14ac:dyDescent="0.25">
      <c r="A6" t="s">
        <v>6</v>
      </c>
      <c r="B6" s="2">
        <v>20660.63</v>
      </c>
      <c r="C6" s="2">
        <v>8630.2999999999993</v>
      </c>
      <c r="D6" s="2">
        <v>20357.45</v>
      </c>
      <c r="F6" s="11">
        <f>(D6-B6)/B6</f>
        <v>-1.4674286311695253E-2</v>
      </c>
      <c r="G6" s="2">
        <v>8531.9500000000007</v>
      </c>
      <c r="I6" s="11">
        <f>(G6-C6)/C6</f>
        <v>-1.1395895855300344E-2</v>
      </c>
      <c r="J6" s="2">
        <v>20334.169999999998</v>
      </c>
      <c r="M6" s="11">
        <f>(J6-D6)/D6</f>
        <v>-1.1435616936307088E-3</v>
      </c>
      <c r="N6" s="11">
        <f>(J6-B6)/B6</f>
        <v>-1.5801067053618535E-2</v>
      </c>
      <c r="O6" s="2">
        <v>8567.26</v>
      </c>
      <c r="R6" s="11">
        <f>(O6-G6)/G6</f>
        <v>4.1385615246220956E-3</v>
      </c>
      <c r="S6" s="11">
        <f>(O6-C6)/C6</f>
        <v>-7.3044969468035945E-3</v>
      </c>
      <c r="T6" s="7" t="s">
        <v>32</v>
      </c>
      <c r="U6" s="7"/>
      <c r="V6" s="7"/>
      <c r="W6" s="7"/>
      <c r="X6" s="7"/>
      <c r="Y6" s="7" t="s">
        <v>32</v>
      </c>
    </row>
    <row r="7" spans="1:29" x14ac:dyDescent="0.25">
      <c r="A7" t="s">
        <v>7</v>
      </c>
      <c r="B7" s="2">
        <v>19773.7</v>
      </c>
      <c r="C7" s="2">
        <v>8501.2900000000009</v>
      </c>
      <c r="D7" s="2">
        <v>20133.580000000002</v>
      </c>
      <c r="F7" s="11">
        <f t="shared" ref="F7:F15" si="0">(D7-B7)/B7</f>
        <v>1.8199932233218922E-2</v>
      </c>
      <c r="G7" s="2">
        <v>8798.1299999999992</v>
      </c>
      <c r="I7" s="11">
        <f t="shared" ref="I7:I15" si="1">(G7-C7)/C7</f>
        <v>3.4917053764781381E-2</v>
      </c>
      <c r="J7" s="2">
        <v>19107.189999999999</v>
      </c>
      <c r="M7" s="11">
        <f t="shared" ref="M7:M15" si="2">(J7-D7)/D7</f>
        <v>-5.0979011184300205E-2</v>
      </c>
      <c r="N7" s="11">
        <f t="shared" ref="N7:N15" si="3">(J7-B7)/B7</f>
        <v>-3.3706893499952061E-2</v>
      </c>
      <c r="O7" s="2">
        <v>8410.1200000000008</v>
      </c>
      <c r="R7" s="11">
        <f t="shared" ref="R7:R15" si="4">(O7-G7)/G7</f>
        <v>-4.4101417005658977E-2</v>
      </c>
      <c r="S7" s="11">
        <f t="shared" ref="S7:S15" si="5">(O7-C7)/C7</f>
        <v>-1.0724254789567237E-2</v>
      </c>
      <c r="T7" s="7" t="s">
        <v>32</v>
      </c>
      <c r="U7" s="7"/>
      <c r="V7" s="7"/>
      <c r="W7" s="7"/>
      <c r="X7" s="7"/>
      <c r="Y7" s="7" t="s">
        <v>32</v>
      </c>
    </row>
    <row r="8" spans="1:29" x14ac:dyDescent="0.25">
      <c r="A8" s="18" t="s">
        <v>8</v>
      </c>
      <c r="B8" s="2">
        <v>20459.22</v>
      </c>
      <c r="C8" s="2">
        <v>8548.43</v>
      </c>
      <c r="D8" s="14">
        <v>20261.18</v>
      </c>
      <c r="F8" s="11">
        <f t="shared" si="0"/>
        <v>-9.6797434115279499E-3</v>
      </c>
      <c r="G8" s="2">
        <v>8913.2000000000007</v>
      </c>
      <c r="I8" s="11">
        <f t="shared" si="1"/>
        <v>4.2670993387089844E-2</v>
      </c>
      <c r="J8" s="19">
        <f>20442.47-942.34</f>
        <v>19500.13</v>
      </c>
      <c r="K8" s="10"/>
      <c r="M8" s="11">
        <f>(J8-D8)/D8</f>
        <v>-3.7561978127631228E-2</v>
      </c>
      <c r="N8" s="11">
        <f t="shared" si="3"/>
        <v>-4.6878131228854279E-2</v>
      </c>
      <c r="O8" s="19">
        <f>8936.07-450.57</f>
        <v>8485.5</v>
      </c>
      <c r="P8" s="10"/>
      <c r="Q8" s="10"/>
      <c r="R8" s="11">
        <f t="shared" si="4"/>
        <v>-4.7985010994928946E-2</v>
      </c>
      <c r="S8" s="11">
        <f t="shared" si="5"/>
        <v>-7.3615856946831508E-3</v>
      </c>
      <c r="T8" s="7" t="s">
        <v>32</v>
      </c>
      <c r="U8" s="7"/>
      <c r="V8" s="7"/>
      <c r="W8" s="7"/>
      <c r="X8" s="7"/>
      <c r="Y8" s="7" t="s">
        <v>32</v>
      </c>
    </row>
    <row r="9" spans="1:29" x14ac:dyDescent="0.25">
      <c r="A9" t="s">
        <v>9</v>
      </c>
      <c r="B9" s="2">
        <v>18463.87</v>
      </c>
      <c r="C9" s="2">
        <v>7884.64</v>
      </c>
      <c r="D9" s="2">
        <v>19205.61</v>
      </c>
      <c r="F9" s="11">
        <f t="shared" si="0"/>
        <v>4.0172509880106483E-2</v>
      </c>
      <c r="G9" s="2">
        <v>7866.79</v>
      </c>
      <c r="I9" s="11">
        <f t="shared" si="1"/>
        <v>-2.2638953712535211E-3</v>
      </c>
      <c r="J9" s="19">
        <f>18004.5+942.34</f>
        <v>18946.84</v>
      </c>
      <c r="L9" s="20"/>
      <c r="M9" s="11">
        <f t="shared" si="2"/>
        <v>-1.3473667329493852E-2</v>
      </c>
      <c r="N9" s="11">
        <f t="shared" si="3"/>
        <v>2.6157571516697269E-2</v>
      </c>
      <c r="O9" s="19">
        <f>7879.3+450.57</f>
        <v>8329.8700000000008</v>
      </c>
      <c r="Q9" s="10"/>
      <c r="R9" s="11">
        <f t="shared" si="4"/>
        <v>5.8865178808637432E-2</v>
      </c>
      <c r="S9" s="11">
        <f t="shared" si="5"/>
        <v>5.6468018831551024E-2</v>
      </c>
      <c r="T9" s="2">
        <v>18024.490000000002</v>
      </c>
      <c r="U9" s="10"/>
      <c r="W9" s="11">
        <f>(T9-J9)/J9</f>
        <v>-4.8680940990687552E-2</v>
      </c>
      <c r="X9" s="11">
        <f>(T9-B9)/B9</f>
        <v>-2.3796744669454313E-2</v>
      </c>
      <c r="Y9" s="2">
        <v>7901.03</v>
      </c>
      <c r="Z9" s="21"/>
      <c r="AB9" s="11">
        <f>(Y9-O9)/O9</f>
        <v>-5.1482196000657995E-2</v>
      </c>
      <c r="AC9" s="11">
        <f>(Y9-C9)/C9</f>
        <v>2.0787252176382711E-3</v>
      </c>
    </row>
    <row r="10" spans="1:29" x14ac:dyDescent="0.25">
      <c r="A10" t="s">
        <v>10</v>
      </c>
      <c r="B10" s="2">
        <v>19660.97</v>
      </c>
      <c r="C10" s="2">
        <v>8537.5</v>
      </c>
      <c r="D10" s="2">
        <v>17980.52</v>
      </c>
      <c r="F10" s="11">
        <f t="shared" si="0"/>
        <v>-8.5471367892835437E-2</v>
      </c>
      <c r="G10" s="2">
        <v>8330.73</v>
      </c>
      <c r="I10" s="11">
        <f t="shared" si="1"/>
        <v>-2.4219033674963447E-2</v>
      </c>
      <c r="J10" s="2">
        <v>18515.41</v>
      </c>
      <c r="M10" s="11">
        <f t="shared" si="2"/>
        <v>2.9748305388275723E-2</v>
      </c>
      <c r="N10" s="11">
        <f t="shared" si="3"/>
        <v>-5.8265690858589438E-2</v>
      </c>
      <c r="O10" s="2">
        <v>8507.9500000000007</v>
      </c>
      <c r="R10" s="11">
        <f t="shared" si="4"/>
        <v>2.1273045699476658E-2</v>
      </c>
      <c r="S10" s="11">
        <f t="shared" si="5"/>
        <v>-3.461200585651452E-3</v>
      </c>
      <c r="T10" s="2">
        <v>18517.900000000001</v>
      </c>
      <c r="W10" s="11">
        <f t="shared" ref="W10:W15" si="6">(T10-J10)/J10</f>
        <v>1.3448257424499921E-4</v>
      </c>
      <c r="X10" s="11">
        <f t="shared" ref="X10:X15" si="7">(T10-B10)/B10</f>
        <v>-5.8139044004441268E-2</v>
      </c>
      <c r="Y10" s="2">
        <v>8511.08</v>
      </c>
      <c r="AB10" s="11">
        <f t="shared" ref="AB10:AB15" si="8">(Y10-O10)/O10</f>
        <v>3.6789120763511767E-4</v>
      </c>
      <c r="AC10" s="11">
        <f t="shared" ref="AC10:AC15" si="9">(Y10-C10)/C10</f>
        <v>-3.0945827232796573E-3</v>
      </c>
    </row>
    <row r="11" spans="1:29" x14ac:dyDescent="0.25">
      <c r="A11" t="s">
        <v>11</v>
      </c>
      <c r="B11" s="2">
        <v>16161.2</v>
      </c>
      <c r="C11" s="2">
        <v>8429.74</v>
      </c>
      <c r="D11" s="2">
        <v>16451.16</v>
      </c>
      <c r="F11" s="11">
        <f t="shared" si="0"/>
        <v>1.7941736999727689E-2</v>
      </c>
      <c r="G11" s="2">
        <v>8148.59</v>
      </c>
      <c r="I11" s="11">
        <f t="shared" si="1"/>
        <v>-3.3352155582497163E-2</v>
      </c>
      <c r="J11" s="2">
        <v>16733.32</v>
      </c>
      <c r="M11" s="11">
        <f t="shared" si="2"/>
        <v>1.7151374128025004E-2</v>
      </c>
      <c r="N11" s="11">
        <f t="shared" si="3"/>
        <v>3.5400836571541652E-2</v>
      </c>
      <c r="O11" s="2">
        <v>8229.58</v>
      </c>
      <c r="R11" s="11">
        <f t="shared" si="4"/>
        <v>9.9391428455720288E-3</v>
      </c>
      <c r="S11" s="11">
        <f t="shared" si="5"/>
        <v>-2.3744504575467316E-2</v>
      </c>
      <c r="T11" s="2">
        <v>17002.12</v>
      </c>
      <c r="W11" s="11">
        <f t="shared" si="6"/>
        <v>1.6063757819727305E-2</v>
      </c>
      <c r="X11" s="11">
        <f t="shared" si="7"/>
        <v>5.203326485656995E-2</v>
      </c>
      <c r="Y11" s="2">
        <v>8331.6200000000008</v>
      </c>
      <c r="AB11" s="11">
        <f t="shared" si="8"/>
        <v>1.2399174684491903E-2</v>
      </c>
      <c r="AC11" s="11">
        <f t="shared" si="9"/>
        <v>-1.163974215100335E-2</v>
      </c>
    </row>
    <row r="12" spans="1:29" x14ac:dyDescent="0.25">
      <c r="A12" s="18" t="s">
        <v>12</v>
      </c>
      <c r="B12" s="2">
        <v>17104.59</v>
      </c>
      <c r="C12" s="2">
        <v>8205.0499999999993</v>
      </c>
      <c r="D12" s="2">
        <v>16957.29</v>
      </c>
      <c r="F12" s="11">
        <f t="shared" si="0"/>
        <v>-8.611723519827091E-3</v>
      </c>
      <c r="G12" s="2">
        <v>7847.22</v>
      </c>
      <c r="I12" s="11">
        <f t="shared" si="1"/>
        <v>-4.3610946916837687E-2</v>
      </c>
      <c r="J12" s="2">
        <v>16943.23</v>
      </c>
      <c r="M12" s="11">
        <f t="shared" si="2"/>
        <v>-8.2914192067254312E-4</v>
      </c>
      <c r="N12" s="11">
        <f t="shared" si="3"/>
        <v>-9.4337250995201044E-3</v>
      </c>
      <c r="O12" s="2">
        <v>7810.77</v>
      </c>
      <c r="R12" s="11">
        <f t="shared" si="4"/>
        <v>-4.644957067598438E-3</v>
      </c>
      <c r="S12" s="11">
        <f t="shared" si="5"/>
        <v>-4.8053333008330097E-2</v>
      </c>
      <c r="T12" s="19">
        <f>17934.31-934.59</f>
        <v>16999.72</v>
      </c>
      <c r="V12" s="10"/>
      <c r="W12" s="11">
        <f t="shared" si="6"/>
        <v>3.3340750258363727E-3</v>
      </c>
      <c r="X12" s="11">
        <f t="shared" si="7"/>
        <v>-6.1311028209386472E-3</v>
      </c>
      <c r="Y12" s="19">
        <f>8268.67-372.65</f>
        <v>7896.02</v>
      </c>
      <c r="AA12" s="21"/>
      <c r="AB12" s="11">
        <f t="shared" si="8"/>
        <v>1.0914416888475784E-2</v>
      </c>
      <c r="AC12" s="11">
        <f t="shared" si="9"/>
        <v>-3.7663390229187986E-2</v>
      </c>
    </row>
    <row r="13" spans="1:29" x14ac:dyDescent="0.25">
      <c r="A13" s="18" t="s">
        <v>13</v>
      </c>
      <c r="B13" s="2">
        <v>17780.59</v>
      </c>
      <c r="C13" s="2">
        <v>7867.87</v>
      </c>
      <c r="D13" s="2">
        <v>17844.38</v>
      </c>
      <c r="F13" s="11">
        <f t="shared" si="0"/>
        <v>3.5876199833639309E-3</v>
      </c>
      <c r="G13" s="2">
        <v>7758.58</v>
      </c>
      <c r="I13" s="11">
        <f t="shared" si="1"/>
        <v>-1.3890671808253055E-2</v>
      </c>
      <c r="J13" s="2">
        <v>19069.98</v>
      </c>
      <c r="M13" s="11">
        <f t="shared" si="2"/>
        <v>6.8682688891404373E-2</v>
      </c>
      <c r="N13" s="11">
        <f t="shared" si="3"/>
        <v>7.2516716261946279E-2</v>
      </c>
      <c r="O13" s="2">
        <v>8155.1</v>
      </c>
      <c r="R13" s="11">
        <f t="shared" si="4"/>
        <v>5.1107290251566712E-2</v>
      </c>
      <c r="S13" s="11">
        <f t="shared" si="5"/>
        <v>3.6506703847420011E-2</v>
      </c>
      <c r="T13" s="19">
        <f>19108.83-1096.48+934.59</f>
        <v>18946.940000000002</v>
      </c>
      <c r="U13" s="10"/>
      <c r="W13" s="11">
        <f t="shared" si="6"/>
        <v>-6.4520256444945004E-3</v>
      </c>
      <c r="X13" s="11">
        <f t="shared" si="7"/>
        <v>6.5596810904475167E-2</v>
      </c>
      <c r="Y13" s="19">
        <f>8185.24-467.67+372.65</f>
        <v>8090.2199999999993</v>
      </c>
      <c r="Z13" s="21"/>
      <c r="AB13" s="11">
        <f t="shared" si="8"/>
        <v>-7.9557577466862466E-3</v>
      </c>
      <c r="AC13" s="11">
        <f t="shared" si="9"/>
        <v>2.8260507608793669E-2</v>
      </c>
    </row>
    <row r="14" spans="1:29" x14ac:dyDescent="0.25">
      <c r="A14" s="18" t="s">
        <v>14</v>
      </c>
      <c r="B14" s="2">
        <v>20131.97</v>
      </c>
      <c r="C14" s="2">
        <v>9063.42</v>
      </c>
      <c r="D14" s="2">
        <v>20459.04</v>
      </c>
      <c r="F14" s="11">
        <f t="shared" si="0"/>
        <v>1.6246298797385438E-2</v>
      </c>
      <c r="G14" s="2">
        <v>8913.36</v>
      </c>
      <c r="I14" s="11">
        <f t="shared" si="1"/>
        <v>-1.6556664040726293E-2</v>
      </c>
      <c r="J14" s="2">
        <v>20400.25</v>
      </c>
      <c r="M14" s="11">
        <f t="shared" si="2"/>
        <v>-2.8735463638568022E-3</v>
      </c>
      <c r="N14" s="11">
        <f t="shared" si="3"/>
        <v>1.3326067940693277E-2</v>
      </c>
      <c r="O14" s="2">
        <v>8687.66</v>
      </c>
      <c r="R14" s="11">
        <f t="shared" si="4"/>
        <v>-2.5321539800928126E-2</v>
      </c>
      <c r="S14" s="11">
        <f t="shared" si="5"/>
        <v>-4.1458963614176572E-2</v>
      </c>
      <c r="T14" s="19">
        <f>20338.07-403.33+1096.48</f>
        <v>21031.219999999998</v>
      </c>
      <c r="U14" s="10"/>
      <c r="V14" s="14"/>
      <c r="W14" s="11">
        <f t="shared" si="6"/>
        <v>3.0929522922513084E-2</v>
      </c>
      <c r="X14" s="17">
        <f t="shared" si="7"/>
        <v>4.4667759787045E-2</v>
      </c>
      <c r="Y14" s="19">
        <f>8664.77-201.67+467.67</f>
        <v>8930.77</v>
      </c>
      <c r="Z14" s="21"/>
      <c r="AB14" s="11">
        <f t="shared" si="8"/>
        <v>2.7983369514921232E-2</v>
      </c>
      <c r="AC14" s="11">
        <f t="shared" si="9"/>
        <v>-1.4635755597776516E-2</v>
      </c>
    </row>
    <row r="15" spans="1:29" x14ac:dyDescent="0.25">
      <c r="A15" t="s">
        <v>15</v>
      </c>
      <c r="B15" s="2">
        <v>22346.44</v>
      </c>
      <c r="C15" s="2">
        <v>8767.01</v>
      </c>
      <c r="D15" s="2">
        <v>21949.27</v>
      </c>
      <c r="F15" s="11">
        <f t="shared" si="0"/>
        <v>-1.7773300803170362E-2</v>
      </c>
      <c r="G15" s="2">
        <v>9150.2099999999991</v>
      </c>
      <c r="I15" s="11">
        <f t="shared" si="1"/>
        <v>4.3709314806302135E-2</v>
      </c>
      <c r="J15" s="2">
        <v>22023.51</v>
      </c>
      <c r="M15" s="11">
        <f t="shared" si="2"/>
        <v>3.3823448342472418E-3</v>
      </c>
      <c r="N15" s="11">
        <f t="shared" si="3"/>
        <v>-1.4451071401082245E-2</v>
      </c>
      <c r="O15" s="2">
        <v>8644.5</v>
      </c>
      <c r="R15" s="11">
        <f t="shared" si="4"/>
        <v>-5.5267584022661687E-2</v>
      </c>
      <c r="S15" s="11">
        <f t="shared" si="5"/>
        <v>-1.3973977444989821E-2</v>
      </c>
      <c r="T15" s="19">
        <f>22310.48+403.33</f>
        <v>22713.81</v>
      </c>
      <c r="V15" s="10"/>
      <c r="W15" s="11">
        <f t="shared" si="6"/>
        <v>3.1343777626727208E-2</v>
      </c>
      <c r="X15" s="11">
        <f t="shared" si="7"/>
        <v>1.6439755057181486E-2</v>
      </c>
      <c r="Y15" s="19">
        <f>8709.87+201.67</f>
        <v>8911.5400000000009</v>
      </c>
      <c r="AA15" s="21"/>
      <c r="AB15" s="11">
        <f t="shared" si="8"/>
        <v>3.0891318179189182E-2</v>
      </c>
      <c r="AC15" s="11">
        <f t="shared" si="9"/>
        <v>1.6485666150717365E-2</v>
      </c>
    </row>
    <row r="16" spans="1:29" x14ac:dyDescent="0.25">
      <c r="A16" t="s">
        <v>31</v>
      </c>
      <c r="E16" s="2" t="s">
        <v>2</v>
      </c>
      <c r="H16" s="2" t="s">
        <v>2</v>
      </c>
      <c r="K16" s="2" t="s">
        <v>3</v>
      </c>
      <c r="L16" s="13" t="s">
        <v>2</v>
      </c>
      <c r="P16" s="2" t="s">
        <v>3</v>
      </c>
      <c r="Q16" s="2" t="s">
        <v>2</v>
      </c>
      <c r="U16" s="2" t="s">
        <v>26</v>
      </c>
      <c r="V16" s="2" t="s">
        <v>2</v>
      </c>
      <c r="Z16" s="2" t="s">
        <v>26</v>
      </c>
      <c r="AA16" t="s">
        <v>2</v>
      </c>
    </row>
    <row r="17" spans="1:1" ht="7.5" customHeight="1" x14ac:dyDescent="0.25"/>
    <row r="18" spans="1:1" x14ac:dyDescent="0.25">
      <c r="A18" s="8" t="s">
        <v>33</v>
      </c>
    </row>
  </sheetData>
  <mergeCells count="5">
    <mergeCell ref="B4:C4"/>
    <mergeCell ref="D4:G4"/>
    <mergeCell ref="J4:O4"/>
    <mergeCell ref="T4:Y4"/>
    <mergeCell ref="A1:Y1"/>
  </mergeCells>
  <pageMargins left="0.7" right="0.7" top="0.75" bottom="0.75" header="0.3" footer="0.3"/>
  <pageSetup scale="99" orientation="landscape" r:id="rId1"/>
  <headerFooter>
    <oddFooter>&amp;L&amp;D-&amp;T&amp;R&amp;Z&amp;F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89E06-2D92-42C7-9295-535AB46B268A}">
  <sheetPr>
    <pageSetUpPr fitToPage="1"/>
  </sheetPr>
  <dimension ref="A1:AC15"/>
  <sheetViews>
    <sheetView zoomScale="145" zoomScaleNormal="145" workbookViewId="0">
      <selection activeCell="F17" sqref="F17"/>
    </sheetView>
  </sheetViews>
  <sheetFormatPr defaultRowHeight="15" x14ac:dyDescent="0.25"/>
  <cols>
    <col min="1" max="1" width="9" customWidth="1"/>
    <col min="2" max="2" width="10.7109375" style="2" bestFit="1" customWidth="1"/>
    <col min="3" max="3" width="9.5703125" style="2" bestFit="1" customWidth="1"/>
    <col min="4" max="4" width="10.7109375" style="2" bestFit="1" customWidth="1"/>
    <col min="5" max="5" width="3.5703125" style="2" customWidth="1"/>
    <col min="6" max="6" width="6" style="2" bestFit="1" customWidth="1"/>
    <col min="7" max="7" width="9.5703125" style="2" bestFit="1" customWidth="1"/>
    <col min="8" max="8" width="3.140625" style="2" customWidth="1"/>
    <col min="9" max="9" width="6" style="2" bestFit="1" customWidth="1"/>
    <col min="10" max="10" width="10.5703125" style="2" bestFit="1" customWidth="1"/>
    <col min="11" max="11" width="3.5703125" style="2" customWidth="1"/>
    <col min="12" max="12" width="4.28515625" style="13" customWidth="1"/>
    <col min="13" max="14" width="6" style="13" bestFit="1" customWidth="1"/>
    <col min="15" max="15" width="9.5703125" style="2" bestFit="1" customWidth="1"/>
    <col min="16" max="16" width="3.140625" style="2" customWidth="1"/>
    <col min="17" max="17" width="3" style="2" customWidth="1"/>
    <col min="18" max="19" width="6" style="2" bestFit="1" customWidth="1"/>
    <col min="20" max="20" width="10.5703125" style="2" bestFit="1" customWidth="1"/>
    <col min="21" max="21" width="3.28515625" style="2" customWidth="1"/>
    <col min="22" max="22" width="3.140625" style="2" customWidth="1"/>
    <col min="23" max="24" width="6" style="2" bestFit="1" customWidth="1"/>
    <col min="25" max="25" width="9.5703125" style="2" bestFit="1" customWidth="1"/>
    <col min="26" max="26" width="3.28515625" customWidth="1"/>
    <col min="27" max="27" width="3" customWidth="1"/>
    <col min="28" max="28" width="6" bestFit="1" customWidth="1"/>
    <col min="29" max="29" width="5.85546875" customWidth="1"/>
  </cols>
  <sheetData>
    <row r="1" spans="1:29" x14ac:dyDescent="0.25">
      <c r="A1" s="3" t="s">
        <v>17</v>
      </c>
      <c r="B1" s="22" t="s">
        <v>27</v>
      </c>
      <c r="C1" s="22"/>
      <c r="D1" s="22" t="s">
        <v>28</v>
      </c>
      <c r="E1" s="22"/>
      <c r="F1" s="22"/>
      <c r="G1" s="22"/>
      <c r="H1" s="9"/>
      <c r="I1" s="9"/>
      <c r="J1" s="22" t="s">
        <v>29</v>
      </c>
      <c r="K1" s="22"/>
      <c r="L1" s="22"/>
      <c r="M1" s="22"/>
      <c r="N1" s="22"/>
      <c r="O1" s="22"/>
      <c r="P1" s="9"/>
      <c r="Q1" s="9"/>
      <c r="R1" s="9"/>
      <c r="S1" s="9"/>
      <c r="T1" s="22" t="s">
        <v>30</v>
      </c>
      <c r="U1" s="22"/>
      <c r="V1" s="22"/>
      <c r="W1" s="22"/>
      <c r="X1" s="22"/>
      <c r="Y1" s="22"/>
    </row>
    <row r="2" spans="1:29" x14ac:dyDescent="0.25">
      <c r="A2" s="4" t="s">
        <v>16</v>
      </c>
      <c r="B2" s="1" t="s">
        <v>0</v>
      </c>
      <c r="C2" s="1" t="s">
        <v>1</v>
      </c>
      <c r="D2" s="1" t="s">
        <v>0</v>
      </c>
      <c r="E2" s="1"/>
      <c r="F2" s="1"/>
      <c r="G2" s="1" t="s">
        <v>1</v>
      </c>
      <c r="H2" s="1"/>
      <c r="I2" s="1"/>
      <c r="J2" s="1" t="s">
        <v>0</v>
      </c>
      <c r="K2" s="1"/>
      <c r="L2" s="12"/>
      <c r="M2" s="12"/>
      <c r="N2" s="12"/>
      <c r="O2" s="1" t="s">
        <v>1</v>
      </c>
      <c r="P2" s="1"/>
      <c r="Q2" s="1"/>
      <c r="R2" s="1"/>
      <c r="S2" s="1"/>
      <c r="T2" s="1" t="s">
        <v>0</v>
      </c>
      <c r="U2" s="1"/>
      <c r="V2" s="1"/>
      <c r="W2" s="1"/>
      <c r="X2" s="1"/>
      <c r="Y2" s="1" t="s">
        <v>1</v>
      </c>
    </row>
    <row r="3" spans="1:29" x14ac:dyDescent="0.25">
      <c r="A3" t="s">
        <v>6</v>
      </c>
      <c r="B3" s="2">
        <v>20660.63</v>
      </c>
      <c r="C3" s="2">
        <v>8630.2999999999993</v>
      </c>
      <c r="D3" s="2">
        <v>20357.45</v>
      </c>
      <c r="F3" s="11">
        <f>(D3-B3)/B3</f>
        <v>-1.4674286311695253E-2</v>
      </c>
      <c r="G3" s="2">
        <v>8531.9500000000007</v>
      </c>
      <c r="I3" s="11">
        <f>(G3-C3)/C3</f>
        <v>-1.1395895855300344E-2</v>
      </c>
      <c r="J3" s="2">
        <v>20334.169999999998</v>
      </c>
      <c r="M3" s="11">
        <f>(J3-D3)/D3</f>
        <v>-1.1435616936307088E-3</v>
      </c>
      <c r="N3" s="11">
        <f>(J3-B3)/B3</f>
        <v>-1.5801067053618535E-2</v>
      </c>
      <c r="O3" s="2">
        <v>8567.26</v>
      </c>
      <c r="R3" s="11">
        <f>(O3-G3)/G3</f>
        <v>4.1385615246220956E-3</v>
      </c>
      <c r="S3" s="11">
        <f>(O3-C3)/C3</f>
        <v>-7.3044969468035945E-3</v>
      </c>
      <c r="T3" s="7" t="s">
        <v>32</v>
      </c>
      <c r="U3" s="7"/>
      <c r="V3" s="7"/>
      <c r="W3" s="7"/>
      <c r="X3" s="7"/>
      <c r="Y3" s="7" t="s">
        <v>32</v>
      </c>
    </row>
    <row r="4" spans="1:29" x14ac:dyDescent="0.25">
      <c r="A4" t="s">
        <v>7</v>
      </c>
      <c r="B4" s="2">
        <v>19773.7</v>
      </c>
      <c r="C4" s="2">
        <v>8501.2900000000009</v>
      </c>
      <c r="D4" s="2">
        <v>20133.580000000002</v>
      </c>
      <c r="F4" s="11">
        <f t="shared" ref="F4:F12" si="0">(D4-B4)/B4</f>
        <v>1.8199932233218922E-2</v>
      </c>
      <c r="G4" s="2">
        <v>8798.1299999999992</v>
      </c>
      <c r="I4" s="11">
        <f t="shared" ref="I4:I12" si="1">(G4-C4)/C4</f>
        <v>3.4917053764781381E-2</v>
      </c>
      <c r="J4" s="2">
        <v>19107.189999999999</v>
      </c>
      <c r="M4" s="11">
        <f t="shared" ref="M4:M12" si="2">(J4-D4)/D4</f>
        <v>-5.0979011184300205E-2</v>
      </c>
      <c r="N4" s="11">
        <f t="shared" ref="N4:N12" si="3">(J4-B4)/B4</f>
        <v>-3.3706893499952061E-2</v>
      </c>
      <c r="O4" s="2">
        <v>8410.1200000000008</v>
      </c>
      <c r="R4" s="11">
        <f t="shared" ref="R4:R12" si="4">(O4-G4)/G4</f>
        <v>-4.4101417005658977E-2</v>
      </c>
      <c r="S4" s="11">
        <f t="shared" ref="S4:S12" si="5">(O4-C4)/C4</f>
        <v>-1.0724254789567237E-2</v>
      </c>
      <c r="T4" s="7" t="s">
        <v>32</v>
      </c>
      <c r="U4" s="7"/>
      <c r="V4" s="7"/>
      <c r="W4" s="7"/>
      <c r="X4" s="7"/>
      <c r="Y4" s="7" t="s">
        <v>32</v>
      </c>
    </row>
    <row r="5" spans="1:29" x14ac:dyDescent="0.25">
      <c r="A5" s="18" t="s">
        <v>8</v>
      </c>
      <c r="B5" s="2">
        <v>20459.22</v>
      </c>
      <c r="C5" s="2">
        <v>8548.43</v>
      </c>
      <c r="D5" s="14">
        <v>20261.18</v>
      </c>
      <c r="F5" s="11">
        <f t="shared" si="0"/>
        <v>-9.6797434115279499E-3</v>
      </c>
      <c r="G5" s="2">
        <v>8913.2000000000007</v>
      </c>
      <c r="I5" s="11">
        <f t="shared" si="1"/>
        <v>4.2670993387089844E-2</v>
      </c>
      <c r="J5" s="19">
        <f>20442.47-942.34</f>
        <v>19500.13</v>
      </c>
      <c r="K5" s="10"/>
      <c r="M5" s="11">
        <f>(J5-D5)/D5</f>
        <v>-3.7561978127631228E-2</v>
      </c>
      <c r="N5" s="11">
        <f t="shared" si="3"/>
        <v>-4.6878131228854279E-2</v>
      </c>
      <c r="O5" s="19">
        <f>8936.07-450.57</f>
        <v>8485.5</v>
      </c>
      <c r="P5" s="10"/>
      <c r="Q5" s="10"/>
      <c r="R5" s="11">
        <f t="shared" si="4"/>
        <v>-4.7985010994928946E-2</v>
      </c>
      <c r="S5" s="11">
        <f t="shared" si="5"/>
        <v>-7.3615856946831508E-3</v>
      </c>
      <c r="T5" s="7" t="s">
        <v>32</v>
      </c>
      <c r="U5" s="7"/>
      <c r="V5" s="7"/>
      <c r="W5" s="7"/>
      <c r="X5" s="7"/>
      <c r="Y5" s="7" t="s">
        <v>32</v>
      </c>
    </row>
    <row r="6" spans="1:29" x14ac:dyDescent="0.25">
      <c r="A6" t="s">
        <v>9</v>
      </c>
      <c r="B6" s="2">
        <v>18463.87</v>
      </c>
      <c r="C6" s="2">
        <v>7884.64</v>
      </c>
      <c r="D6" s="2">
        <v>19205.61</v>
      </c>
      <c r="F6" s="11">
        <f t="shared" si="0"/>
        <v>4.0172509880106483E-2</v>
      </c>
      <c r="G6" s="2">
        <v>7866.79</v>
      </c>
      <c r="I6" s="11">
        <f t="shared" si="1"/>
        <v>-2.2638953712535211E-3</v>
      </c>
      <c r="J6" s="19">
        <f>18004.5+942.34</f>
        <v>18946.84</v>
      </c>
      <c r="L6" s="20"/>
      <c r="M6" s="11">
        <f t="shared" si="2"/>
        <v>-1.3473667329493852E-2</v>
      </c>
      <c r="N6" s="11">
        <f t="shared" si="3"/>
        <v>2.6157571516697269E-2</v>
      </c>
      <c r="O6" s="19">
        <f>7879.3+450.57</f>
        <v>8329.8700000000008</v>
      </c>
      <c r="Q6" s="10"/>
      <c r="R6" s="11">
        <f t="shared" si="4"/>
        <v>5.8865178808637432E-2</v>
      </c>
      <c r="S6" s="11">
        <f t="shared" si="5"/>
        <v>5.6468018831551024E-2</v>
      </c>
      <c r="T6" s="2">
        <v>18024.490000000002</v>
      </c>
      <c r="U6" s="10"/>
      <c r="W6" s="11">
        <f>(T6-J6)/J6</f>
        <v>-4.8680940990687552E-2</v>
      </c>
      <c r="X6" s="11">
        <f>(T6-B6)/B6</f>
        <v>-2.3796744669454313E-2</v>
      </c>
      <c r="Y6" s="2">
        <v>7901.03</v>
      </c>
      <c r="Z6" s="21"/>
      <c r="AB6" s="11">
        <f>(Y6-O6)/O6</f>
        <v>-5.1482196000657995E-2</v>
      </c>
      <c r="AC6" s="11">
        <f>(Y6-C6)/C6</f>
        <v>2.0787252176382711E-3</v>
      </c>
    </row>
    <row r="7" spans="1:29" x14ac:dyDescent="0.25">
      <c r="A7" t="s">
        <v>10</v>
      </c>
      <c r="B7" s="2">
        <v>19660.97</v>
      </c>
      <c r="C7" s="2">
        <v>8537.5</v>
      </c>
      <c r="D7" s="2">
        <v>17980.52</v>
      </c>
      <c r="F7" s="11">
        <f t="shared" si="0"/>
        <v>-8.5471367892835437E-2</v>
      </c>
      <c r="G7" s="2">
        <v>8330.73</v>
      </c>
      <c r="I7" s="11">
        <f t="shared" si="1"/>
        <v>-2.4219033674963447E-2</v>
      </c>
      <c r="J7" s="2">
        <v>18515.41</v>
      </c>
      <c r="M7" s="11">
        <f t="shared" si="2"/>
        <v>2.9748305388275723E-2</v>
      </c>
      <c r="N7" s="11">
        <f t="shared" si="3"/>
        <v>-5.8265690858589438E-2</v>
      </c>
      <c r="O7" s="2">
        <v>8507.9500000000007</v>
      </c>
      <c r="R7" s="11">
        <f t="shared" si="4"/>
        <v>2.1273045699476658E-2</v>
      </c>
      <c r="S7" s="11">
        <f t="shared" si="5"/>
        <v>-3.461200585651452E-3</v>
      </c>
      <c r="T7" s="2">
        <v>18517.900000000001</v>
      </c>
      <c r="W7" s="11">
        <f t="shared" ref="W7:W12" si="6">(T7-J7)/J7</f>
        <v>1.3448257424499921E-4</v>
      </c>
      <c r="X7" s="11">
        <f t="shared" ref="X7:X12" si="7">(T7-B7)/B7</f>
        <v>-5.8139044004441268E-2</v>
      </c>
      <c r="Y7" s="2">
        <v>8511.08</v>
      </c>
      <c r="AB7" s="11">
        <f t="shared" ref="AB7:AB12" si="8">(Y7-O7)/O7</f>
        <v>3.6789120763511767E-4</v>
      </c>
      <c r="AC7" s="11">
        <f t="shared" ref="AC7:AC12" si="9">(Y7-C7)/C7</f>
        <v>-3.0945827232796573E-3</v>
      </c>
    </row>
    <row r="8" spans="1:29" x14ac:dyDescent="0.25">
      <c r="A8" t="s">
        <v>11</v>
      </c>
      <c r="B8" s="2">
        <v>16161.2</v>
      </c>
      <c r="C8" s="2">
        <v>8429.74</v>
      </c>
      <c r="D8" s="2">
        <v>16451.16</v>
      </c>
      <c r="F8" s="11">
        <f t="shared" si="0"/>
        <v>1.7941736999727689E-2</v>
      </c>
      <c r="G8" s="2">
        <v>8148.59</v>
      </c>
      <c r="I8" s="11">
        <f t="shared" si="1"/>
        <v>-3.3352155582497163E-2</v>
      </c>
      <c r="J8" s="2">
        <v>16733.32</v>
      </c>
      <c r="M8" s="11">
        <f t="shared" si="2"/>
        <v>1.7151374128025004E-2</v>
      </c>
      <c r="N8" s="11">
        <f t="shared" si="3"/>
        <v>3.5400836571541652E-2</v>
      </c>
      <c r="O8" s="2">
        <v>8229.58</v>
      </c>
      <c r="R8" s="11">
        <f t="shared" si="4"/>
        <v>9.9391428455720288E-3</v>
      </c>
      <c r="S8" s="11">
        <f t="shared" si="5"/>
        <v>-2.3744504575467316E-2</v>
      </c>
      <c r="T8" s="2">
        <v>17002.12</v>
      </c>
      <c r="W8" s="11">
        <f t="shared" si="6"/>
        <v>1.6063757819727305E-2</v>
      </c>
      <c r="X8" s="11">
        <f t="shared" si="7"/>
        <v>5.203326485656995E-2</v>
      </c>
      <c r="Y8" s="2">
        <v>8331.6200000000008</v>
      </c>
      <c r="AB8" s="11">
        <f t="shared" si="8"/>
        <v>1.2399174684491903E-2</v>
      </c>
      <c r="AC8" s="11">
        <f t="shared" si="9"/>
        <v>-1.163974215100335E-2</v>
      </c>
    </row>
    <row r="9" spans="1:29" x14ac:dyDescent="0.25">
      <c r="A9" s="18" t="s">
        <v>12</v>
      </c>
      <c r="B9" s="2">
        <v>17104.59</v>
      </c>
      <c r="C9" s="2">
        <v>8205.0499999999993</v>
      </c>
      <c r="D9" s="2">
        <v>16957.29</v>
      </c>
      <c r="F9" s="11">
        <f t="shared" si="0"/>
        <v>-8.611723519827091E-3</v>
      </c>
      <c r="G9" s="2">
        <v>7847.22</v>
      </c>
      <c r="I9" s="11">
        <f t="shared" si="1"/>
        <v>-4.3610946916837687E-2</v>
      </c>
      <c r="J9" s="2">
        <v>16943.23</v>
      </c>
      <c r="M9" s="11">
        <f t="shared" si="2"/>
        <v>-8.2914192067254312E-4</v>
      </c>
      <c r="N9" s="11">
        <f t="shared" si="3"/>
        <v>-9.4337250995201044E-3</v>
      </c>
      <c r="O9" s="2">
        <v>7810.77</v>
      </c>
      <c r="R9" s="11">
        <f t="shared" si="4"/>
        <v>-4.644957067598438E-3</v>
      </c>
      <c r="S9" s="11">
        <f t="shared" si="5"/>
        <v>-4.8053333008330097E-2</v>
      </c>
      <c r="T9" s="19">
        <f>17934.31-934.59</f>
        <v>16999.72</v>
      </c>
      <c r="V9" s="10"/>
      <c r="W9" s="11">
        <f t="shared" si="6"/>
        <v>3.3340750258363727E-3</v>
      </c>
      <c r="X9" s="11">
        <f t="shared" si="7"/>
        <v>-6.1311028209386472E-3</v>
      </c>
      <c r="Y9" s="19">
        <f>8268.67-372.65</f>
        <v>7896.02</v>
      </c>
      <c r="AA9" s="21"/>
      <c r="AB9" s="11">
        <f t="shared" si="8"/>
        <v>1.0914416888475784E-2</v>
      </c>
      <c r="AC9" s="11">
        <f t="shared" si="9"/>
        <v>-3.7663390229187986E-2</v>
      </c>
    </row>
    <row r="10" spans="1:29" x14ac:dyDescent="0.25">
      <c r="A10" s="18" t="s">
        <v>13</v>
      </c>
      <c r="B10" s="2">
        <v>17780.59</v>
      </c>
      <c r="C10" s="2">
        <v>7867.87</v>
      </c>
      <c r="D10" s="2">
        <v>17844.38</v>
      </c>
      <c r="F10" s="11">
        <f t="shared" si="0"/>
        <v>3.5876199833639309E-3</v>
      </c>
      <c r="G10" s="2">
        <v>7758.58</v>
      </c>
      <c r="I10" s="11">
        <f t="shared" si="1"/>
        <v>-1.3890671808253055E-2</v>
      </c>
      <c r="J10" s="2">
        <v>19069.98</v>
      </c>
      <c r="M10" s="11">
        <f t="shared" si="2"/>
        <v>6.8682688891404373E-2</v>
      </c>
      <c r="N10" s="11">
        <f t="shared" si="3"/>
        <v>7.2516716261946279E-2</v>
      </c>
      <c r="O10" s="2">
        <v>8155.1</v>
      </c>
      <c r="R10" s="11">
        <f t="shared" si="4"/>
        <v>5.1107290251566712E-2</v>
      </c>
      <c r="S10" s="11">
        <f t="shared" si="5"/>
        <v>3.6506703847420011E-2</v>
      </c>
      <c r="T10" s="19">
        <f>19108.83-1096.48+934.59</f>
        <v>18946.940000000002</v>
      </c>
      <c r="U10" s="10"/>
      <c r="W10" s="11">
        <f t="shared" si="6"/>
        <v>-6.4520256444945004E-3</v>
      </c>
      <c r="X10" s="11">
        <f t="shared" si="7"/>
        <v>6.5596810904475167E-2</v>
      </c>
      <c r="Y10" s="19">
        <f>8185.24-467.67+372.65</f>
        <v>8090.2199999999993</v>
      </c>
      <c r="Z10" s="21"/>
      <c r="AB10" s="11">
        <f t="shared" si="8"/>
        <v>-7.9557577466862466E-3</v>
      </c>
      <c r="AC10" s="11">
        <f t="shared" si="9"/>
        <v>2.8260507608793669E-2</v>
      </c>
    </row>
    <row r="11" spans="1:29" x14ac:dyDescent="0.25">
      <c r="A11" s="18" t="s">
        <v>14</v>
      </c>
      <c r="B11" s="2">
        <v>20131.97</v>
      </c>
      <c r="C11" s="2">
        <v>9063.42</v>
      </c>
      <c r="D11" s="2">
        <v>20459.04</v>
      </c>
      <c r="F11" s="11">
        <f t="shared" si="0"/>
        <v>1.6246298797385438E-2</v>
      </c>
      <c r="G11" s="2">
        <v>8913.36</v>
      </c>
      <c r="I11" s="11">
        <f t="shared" si="1"/>
        <v>-1.6556664040726293E-2</v>
      </c>
      <c r="J11" s="2">
        <v>20400.25</v>
      </c>
      <c r="M11" s="11">
        <f t="shared" si="2"/>
        <v>-2.8735463638568022E-3</v>
      </c>
      <c r="N11" s="11">
        <f t="shared" si="3"/>
        <v>1.3326067940693277E-2</v>
      </c>
      <c r="O11" s="2">
        <v>8687.66</v>
      </c>
      <c r="R11" s="11">
        <f t="shared" si="4"/>
        <v>-2.5321539800928126E-2</v>
      </c>
      <c r="S11" s="11">
        <f t="shared" si="5"/>
        <v>-4.1458963614176572E-2</v>
      </c>
      <c r="T11" s="19">
        <f>20338.07-403.33+1096.48</f>
        <v>21031.219999999998</v>
      </c>
      <c r="U11" s="10"/>
      <c r="V11" s="14"/>
      <c r="W11" s="11">
        <f t="shared" si="6"/>
        <v>3.0929522922513084E-2</v>
      </c>
      <c r="X11" s="17">
        <f t="shared" si="7"/>
        <v>4.4667759787045E-2</v>
      </c>
      <c r="Y11" s="19">
        <f>8664.77-201.67+467.67</f>
        <v>8930.77</v>
      </c>
      <c r="Z11" s="21"/>
      <c r="AB11" s="11">
        <f t="shared" si="8"/>
        <v>2.7983369514921232E-2</v>
      </c>
      <c r="AC11" s="11">
        <f t="shared" si="9"/>
        <v>-1.4635755597776516E-2</v>
      </c>
    </row>
    <row r="12" spans="1:29" x14ac:dyDescent="0.25">
      <c r="A12" t="s">
        <v>15</v>
      </c>
      <c r="B12" s="2">
        <v>22346.44</v>
      </c>
      <c r="C12" s="2">
        <v>8767.01</v>
      </c>
      <c r="D12" s="2">
        <v>21949.27</v>
      </c>
      <c r="F12" s="11">
        <f t="shared" si="0"/>
        <v>-1.7773300803170362E-2</v>
      </c>
      <c r="G12" s="2">
        <v>9150.2099999999991</v>
      </c>
      <c r="I12" s="11">
        <f t="shared" si="1"/>
        <v>4.3709314806302135E-2</v>
      </c>
      <c r="J12" s="2">
        <v>22023.51</v>
      </c>
      <c r="M12" s="11">
        <f t="shared" si="2"/>
        <v>3.3823448342472418E-3</v>
      </c>
      <c r="N12" s="11">
        <f t="shared" si="3"/>
        <v>-1.4451071401082245E-2</v>
      </c>
      <c r="O12" s="2">
        <v>8644.5</v>
      </c>
      <c r="R12" s="11">
        <f t="shared" si="4"/>
        <v>-5.5267584022661687E-2</v>
      </c>
      <c r="S12" s="11">
        <f t="shared" si="5"/>
        <v>-1.3973977444989821E-2</v>
      </c>
      <c r="T12" s="19">
        <f>22310.48+403.33</f>
        <v>22713.81</v>
      </c>
      <c r="V12" s="10"/>
      <c r="W12" s="11">
        <f t="shared" si="6"/>
        <v>3.1343777626727208E-2</v>
      </c>
      <c r="X12" s="11">
        <f t="shared" si="7"/>
        <v>1.6439755057181486E-2</v>
      </c>
      <c r="Y12" s="19">
        <f>8709.87+201.67</f>
        <v>8911.5400000000009</v>
      </c>
      <c r="AA12" s="21"/>
      <c r="AB12" s="11">
        <f t="shared" si="8"/>
        <v>3.0891318179189182E-2</v>
      </c>
      <c r="AC12" s="11">
        <f t="shared" si="9"/>
        <v>1.6485666150717365E-2</v>
      </c>
    </row>
    <row r="13" spans="1:29" x14ac:dyDescent="0.25">
      <c r="A13" t="s">
        <v>31</v>
      </c>
      <c r="E13" s="2" t="s">
        <v>2</v>
      </c>
      <c r="H13" s="2" t="s">
        <v>2</v>
      </c>
      <c r="K13" s="2" t="s">
        <v>3</v>
      </c>
      <c r="L13" s="13" t="s">
        <v>2</v>
      </c>
      <c r="P13" s="2" t="s">
        <v>3</v>
      </c>
      <c r="Q13" s="2" t="s">
        <v>2</v>
      </c>
      <c r="U13" s="2" t="s">
        <v>26</v>
      </c>
      <c r="V13" s="2" t="s">
        <v>2</v>
      </c>
      <c r="Z13" s="2" t="s">
        <v>26</v>
      </c>
      <c r="AA13" t="s">
        <v>2</v>
      </c>
    </row>
    <row r="14" spans="1:29" ht="7.5" customHeight="1" x14ac:dyDescent="0.25"/>
    <row r="15" spans="1:29" x14ac:dyDescent="0.25">
      <c r="A15" s="8" t="s">
        <v>33</v>
      </c>
    </row>
  </sheetData>
  <mergeCells count="4">
    <mergeCell ref="B1:C1"/>
    <mergeCell ref="D1:G1"/>
    <mergeCell ref="J1:O1"/>
    <mergeCell ref="T1:Y1"/>
  </mergeCells>
  <pageMargins left="0.7" right="0.7" top="0.75" bottom="0.75" header="0.3" footer="0.3"/>
  <pageSetup paperSize="5" scale="87" orientation="landscape" r:id="rId1"/>
  <headerFooter>
    <oddFooter>&amp;L&amp;D-&amp;T&amp;R&amp;Z&amp;F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E4EAD-A11A-497F-803D-623874F1464A}">
  <dimension ref="A1:L22"/>
  <sheetViews>
    <sheetView zoomScale="145" zoomScaleNormal="145" workbookViewId="0">
      <selection activeCell="C33" sqref="C33"/>
    </sheetView>
  </sheetViews>
  <sheetFormatPr defaultRowHeight="15" x14ac:dyDescent="0.25"/>
  <cols>
    <col min="1" max="1" width="10.5703125" bestFit="1" customWidth="1"/>
    <col min="2" max="3" width="10.7109375" style="2" bestFit="1" customWidth="1"/>
    <col min="4" max="5" width="10.5703125" style="2" bestFit="1" customWidth="1"/>
    <col min="6" max="12" width="10.7109375" bestFit="1" customWidth="1"/>
  </cols>
  <sheetData>
    <row r="1" spans="1:5" x14ac:dyDescent="0.25">
      <c r="A1" s="3" t="s">
        <v>17</v>
      </c>
      <c r="B1" s="5" t="s">
        <v>2</v>
      </c>
      <c r="C1" s="5" t="s">
        <v>3</v>
      </c>
      <c r="D1" s="5" t="s">
        <v>4</v>
      </c>
      <c r="E1" s="5" t="s">
        <v>5</v>
      </c>
    </row>
    <row r="2" spans="1:5" x14ac:dyDescent="0.25">
      <c r="A2" s="4" t="s">
        <v>16</v>
      </c>
      <c r="B2" s="1" t="s">
        <v>18</v>
      </c>
      <c r="C2" s="1" t="s">
        <v>20</v>
      </c>
      <c r="D2" s="1" t="s">
        <v>22</v>
      </c>
      <c r="E2" s="1" t="s">
        <v>24</v>
      </c>
    </row>
    <row r="3" spans="1:5" x14ac:dyDescent="0.25">
      <c r="A3" t="s">
        <v>6</v>
      </c>
      <c r="B3" s="2">
        <v>20660.63</v>
      </c>
      <c r="C3" s="2">
        <v>20357.45</v>
      </c>
      <c r="D3" s="2">
        <v>20334.169999999998</v>
      </c>
    </row>
    <row r="4" spans="1:5" x14ac:dyDescent="0.25">
      <c r="A4" t="s">
        <v>7</v>
      </c>
      <c r="B4" s="2">
        <v>19773.7</v>
      </c>
      <c r="C4" s="2">
        <v>20133.580000000002</v>
      </c>
      <c r="D4" s="2">
        <v>19107.189999999999</v>
      </c>
    </row>
    <row r="5" spans="1:5" x14ac:dyDescent="0.25">
      <c r="A5" t="s">
        <v>8</v>
      </c>
      <c r="B5" s="2">
        <v>20459.22</v>
      </c>
      <c r="C5" s="2">
        <v>20261.18</v>
      </c>
      <c r="D5" s="2">
        <v>20442.47</v>
      </c>
    </row>
    <row r="6" spans="1:5" x14ac:dyDescent="0.25">
      <c r="A6" t="s">
        <v>9</v>
      </c>
      <c r="B6" s="2">
        <v>18463.87</v>
      </c>
      <c r="C6" s="2">
        <v>19205.61</v>
      </c>
      <c r="D6" s="2">
        <v>18004.5</v>
      </c>
      <c r="E6" s="2">
        <v>18024.490000000002</v>
      </c>
    </row>
    <row r="7" spans="1:5" x14ac:dyDescent="0.25">
      <c r="A7" t="s">
        <v>10</v>
      </c>
      <c r="B7" s="2">
        <v>19660.97</v>
      </c>
      <c r="C7" s="2">
        <v>17980.52</v>
      </c>
      <c r="D7" s="2">
        <v>18515.41</v>
      </c>
      <c r="E7" s="2">
        <v>18517.900000000001</v>
      </c>
    </row>
    <row r="8" spans="1:5" x14ac:dyDescent="0.25">
      <c r="A8" t="s">
        <v>11</v>
      </c>
      <c r="B8" s="2">
        <v>16161.2</v>
      </c>
      <c r="C8" s="2">
        <v>16451.16</v>
      </c>
      <c r="D8" s="2">
        <v>16733.32</v>
      </c>
      <c r="E8" s="2">
        <v>17002.12</v>
      </c>
    </row>
    <row r="9" spans="1:5" x14ac:dyDescent="0.25">
      <c r="A9" t="s">
        <v>12</v>
      </c>
      <c r="B9" s="2">
        <v>17104.59</v>
      </c>
      <c r="C9" s="2">
        <v>16957.29</v>
      </c>
      <c r="D9" s="2">
        <v>16943.23</v>
      </c>
      <c r="E9" s="2">
        <v>17934.310000000001</v>
      </c>
    </row>
    <row r="10" spans="1:5" x14ac:dyDescent="0.25">
      <c r="A10" t="s">
        <v>13</v>
      </c>
      <c r="B10" s="2">
        <v>17780.59</v>
      </c>
      <c r="C10" s="2">
        <v>17844.38</v>
      </c>
      <c r="D10" s="2">
        <v>19069.98</v>
      </c>
      <c r="E10" s="2">
        <v>19108.830000000002</v>
      </c>
    </row>
    <row r="11" spans="1:5" x14ac:dyDescent="0.25">
      <c r="A11" t="s">
        <v>14</v>
      </c>
      <c r="B11" s="2">
        <v>20131.97</v>
      </c>
      <c r="C11" s="2">
        <v>20459.04</v>
      </c>
      <c r="D11" s="2">
        <v>20400.25</v>
      </c>
      <c r="E11" s="2">
        <v>20338.07</v>
      </c>
    </row>
    <row r="12" spans="1:5" x14ac:dyDescent="0.25">
      <c r="A12" t="s">
        <v>15</v>
      </c>
      <c r="B12" s="2">
        <v>22346.44</v>
      </c>
      <c r="C12" s="2">
        <v>21949.27</v>
      </c>
      <c r="D12" s="2">
        <v>22023.51</v>
      </c>
      <c r="E12" s="2">
        <v>22310.48</v>
      </c>
    </row>
    <row r="18" spans="1:12" x14ac:dyDescent="0.25">
      <c r="A18" s="3" t="s">
        <v>17</v>
      </c>
      <c r="B18" s="4" t="s">
        <v>16</v>
      </c>
      <c r="C18" t="s">
        <v>6</v>
      </c>
      <c r="D18" t="s">
        <v>7</v>
      </c>
      <c r="E18" t="s">
        <v>8</v>
      </c>
      <c r="F18" t="s">
        <v>9</v>
      </c>
      <c r="G18" t="s">
        <v>10</v>
      </c>
      <c r="H18" t="s">
        <v>11</v>
      </c>
      <c r="I18" t="s">
        <v>12</v>
      </c>
      <c r="J18" t="s">
        <v>13</v>
      </c>
      <c r="K18" t="s">
        <v>14</v>
      </c>
      <c r="L18" t="s">
        <v>15</v>
      </c>
    </row>
    <row r="19" spans="1:12" x14ac:dyDescent="0.25">
      <c r="A19" s="5" t="s">
        <v>2</v>
      </c>
      <c r="B19" s="1" t="s">
        <v>18</v>
      </c>
      <c r="C19" s="2">
        <v>20660.63</v>
      </c>
      <c r="D19" s="2">
        <v>19773.7</v>
      </c>
      <c r="E19" s="2">
        <v>20459.22</v>
      </c>
      <c r="F19" s="2">
        <v>18463.87</v>
      </c>
      <c r="G19" s="2">
        <v>19660.97</v>
      </c>
      <c r="H19" s="2">
        <v>16161.2</v>
      </c>
      <c r="I19" s="2">
        <v>17104.59</v>
      </c>
      <c r="J19" s="2">
        <v>17780.59</v>
      </c>
      <c r="K19" s="2">
        <v>20131.97</v>
      </c>
      <c r="L19" s="2">
        <v>22346.44</v>
      </c>
    </row>
    <row r="20" spans="1:12" x14ac:dyDescent="0.25">
      <c r="A20" s="5" t="s">
        <v>3</v>
      </c>
      <c r="B20" s="1" t="s">
        <v>20</v>
      </c>
      <c r="C20" s="2">
        <v>20357.45</v>
      </c>
      <c r="D20" s="2">
        <v>20133.580000000002</v>
      </c>
      <c r="E20" s="2">
        <v>20261.18</v>
      </c>
      <c r="F20" s="2">
        <v>19205.61</v>
      </c>
      <c r="G20" s="2">
        <v>17980.52</v>
      </c>
      <c r="H20" s="2">
        <v>16451.16</v>
      </c>
      <c r="I20" s="2">
        <v>16957.29</v>
      </c>
      <c r="J20" s="2">
        <v>17844.38</v>
      </c>
      <c r="K20" s="2">
        <v>20459.04</v>
      </c>
      <c r="L20" s="2">
        <v>21949.27</v>
      </c>
    </row>
    <row r="21" spans="1:12" x14ac:dyDescent="0.25">
      <c r="A21" s="5" t="s">
        <v>4</v>
      </c>
      <c r="B21" s="1" t="s">
        <v>22</v>
      </c>
      <c r="C21" s="2">
        <v>20334.169999999998</v>
      </c>
      <c r="D21" s="2">
        <v>19107.189999999999</v>
      </c>
      <c r="E21" s="2">
        <v>20442.47</v>
      </c>
      <c r="F21" s="2">
        <v>18004.5</v>
      </c>
      <c r="G21" s="2">
        <v>18515.41</v>
      </c>
      <c r="H21" s="2">
        <v>16733.32</v>
      </c>
      <c r="I21" s="2">
        <v>16943.23</v>
      </c>
      <c r="J21" s="2">
        <v>19069.98</v>
      </c>
      <c r="K21" s="2">
        <v>20400.25</v>
      </c>
      <c r="L21" s="2">
        <v>22023.51</v>
      </c>
    </row>
    <row r="22" spans="1:12" x14ac:dyDescent="0.25">
      <c r="A22" s="5" t="s">
        <v>5</v>
      </c>
      <c r="B22" s="1" t="s">
        <v>24</v>
      </c>
      <c r="F22" s="2">
        <v>18024.490000000002</v>
      </c>
      <c r="G22" s="2">
        <v>18517.900000000001</v>
      </c>
      <c r="H22" s="2">
        <v>17002.12</v>
      </c>
      <c r="I22" s="2">
        <v>17934.310000000001</v>
      </c>
      <c r="J22" s="2">
        <v>19108.830000000002</v>
      </c>
      <c r="K22" s="2">
        <v>20338.07</v>
      </c>
      <c r="L22" s="2">
        <v>22310.48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D627E-1E0F-4BD4-A5BC-29CB8B7E6C60}">
  <dimension ref="A1:L22"/>
  <sheetViews>
    <sheetView topLeftCell="A34" zoomScale="145" zoomScaleNormal="145" workbookViewId="0">
      <selection activeCell="O19" sqref="O19"/>
    </sheetView>
  </sheetViews>
  <sheetFormatPr defaultRowHeight="15" x14ac:dyDescent="0.25"/>
  <cols>
    <col min="1" max="1" width="10.5703125" bestFit="1" customWidth="1"/>
    <col min="2" max="5" width="9.5703125" style="2" bestFit="1" customWidth="1"/>
    <col min="6" max="12" width="9.5703125" bestFit="1" customWidth="1"/>
  </cols>
  <sheetData>
    <row r="1" spans="1:5" x14ac:dyDescent="0.25">
      <c r="A1" s="3" t="s">
        <v>17</v>
      </c>
      <c r="B1" s="5"/>
      <c r="C1" s="5"/>
      <c r="D1" s="5"/>
      <c r="E1" s="5"/>
    </row>
    <row r="2" spans="1:5" x14ac:dyDescent="0.25">
      <c r="A2" s="4" t="s">
        <v>16</v>
      </c>
      <c r="B2" s="1" t="s">
        <v>19</v>
      </c>
      <c r="C2" s="1" t="s">
        <v>21</v>
      </c>
      <c r="D2" s="1" t="s">
        <v>23</v>
      </c>
      <c r="E2" s="1" t="s">
        <v>25</v>
      </c>
    </row>
    <row r="3" spans="1:5" x14ac:dyDescent="0.25">
      <c r="A3" t="s">
        <v>6</v>
      </c>
      <c r="B3" s="2">
        <v>8630.2999999999993</v>
      </c>
      <c r="C3" s="2">
        <v>8531.9500000000007</v>
      </c>
      <c r="D3" s="2">
        <v>8567.26</v>
      </c>
    </row>
    <row r="4" spans="1:5" x14ac:dyDescent="0.25">
      <c r="A4" t="s">
        <v>7</v>
      </c>
      <c r="B4" s="2">
        <v>8501.2900000000009</v>
      </c>
      <c r="C4" s="2">
        <v>8798.1299999999992</v>
      </c>
      <c r="D4" s="2">
        <v>8410.1200000000008</v>
      </c>
    </row>
    <row r="5" spans="1:5" x14ac:dyDescent="0.25">
      <c r="A5" t="s">
        <v>8</v>
      </c>
      <c r="B5" s="2">
        <v>8548.43</v>
      </c>
      <c r="C5" s="2">
        <v>8913.2000000000007</v>
      </c>
      <c r="D5" s="2">
        <v>8936.07</v>
      </c>
    </row>
    <row r="6" spans="1:5" x14ac:dyDescent="0.25">
      <c r="A6" t="s">
        <v>9</v>
      </c>
      <c r="B6" s="2">
        <v>7884.64</v>
      </c>
      <c r="C6" s="2">
        <v>7866.79</v>
      </c>
      <c r="D6" s="2">
        <v>7879.3</v>
      </c>
      <c r="E6" s="2">
        <v>7901.03</v>
      </c>
    </row>
    <row r="7" spans="1:5" x14ac:dyDescent="0.25">
      <c r="A7" t="s">
        <v>10</v>
      </c>
      <c r="B7" s="2">
        <v>8537.5</v>
      </c>
      <c r="C7" s="2">
        <v>8330.73</v>
      </c>
      <c r="D7" s="2">
        <v>8507.9500000000007</v>
      </c>
      <c r="E7" s="2">
        <v>8511.08</v>
      </c>
    </row>
    <row r="8" spans="1:5" x14ac:dyDescent="0.25">
      <c r="A8" t="s">
        <v>11</v>
      </c>
      <c r="B8" s="2">
        <v>8429.74</v>
      </c>
      <c r="C8" s="2">
        <v>8148.59</v>
      </c>
      <c r="D8" s="2">
        <v>8229.58</v>
      </c>
      <c r="E8" s="2">
        <v>8331.6200000000008</v>
      </c>
    </row>
    <row r="9" spans="1:5" x14ac:dyDescent="0.25">
      <c r="A9" t="s">
        <v>12</v>
      </c>
      <c r="B9" s="2">
        <v>8205.0499999999993</v>
      </c>
      <c r="C9" s="2">
        <v>7847.22</v>
      </c>
      <c r="D9" s="2">
        <v>7810.77</v>
      </c>
      <c r="E9" s="2">
        <v>8268.67</v>
      </c>
    </row>
    <row r="10" spans="1:5" x14ac:dyDescent="0.25">
      <c r="A10" t="s">
        <v>13</v>
      </c>
      <c r="B10" s="2">
        <v>7867.87</v>
      </c>
      <c r="C10" s="2">
        <v>7758.58</v>
      </c>
      <c r="D10" s="2">
        <v>8155.1</v>
      </c>
      <c r="E10" s="2">
        <v>8185.24</v>
      </c>
    </row>
    <row r="11" spans="1:5" x14ac:dyDescent="0.25">
      <c r="A11" t="s">
        <v>14</v>
      </c>
      <c r="B11" s="2">
        <v>9063.42</v>
      </c>
      <c r="C11" s="2">
        <v>8913.36</v>
      </c>
      <c r="D11" s="2">
        <v>8687.66</v>
      </c>
      <c r="E11" s="2">
        <v>8664.77</v>
      </c>
    </row>
    <row r="12" spans="1:5" x14ac:dyDescent="0.25">
      <c r="A12" t="s">
        <v>15</v>
      </c>
      <c r="B12" s="2">
        <v>8767.01</v>
      </c>
      <c r="C12" s="2">
        <v>9150.2099999999991</v>
      </c>
      <c r="D12" s="2">
        <v>8644.5</v>
      </c>
      <c r="E12" s="2">
        <v>8709.8700000000008</v>
      </c>
    </row>
    <row r="18" spans="1:12" x14ac:dyDescent="0.25">
      <c r="A18" s="3" t="s">
        <v>17</v>
      </c>
      <c r="B18" s="4" t="s">
        <v>16</v>
      </c>
      <c r="C18" t="s">
        <v>6</v>
      </c>
      <c r="D18" t="s">
        <v>7</v>
      </c>
      <c r="E18" t="s">
        <v>8</v>
      </c>
      <c r="F18" t="s">
        <v>9</v>
      </c>
      <c r="G18" t="s">
        <v>10</v>
      </c>
      <c r="H18" t="s">
        <v>11</v>
      </c>
      <c r="I18" t="s">
        <v>12</v>
      </c>
      <c r="J18" t="s">
        <v>13</v>
      </c>
      <c r="K18" t="s">
        <v>14</v>
      </c>
      <c r="L18" t="s">
        <v>15</v>
      </c>
    </row>
    <row r="19" spans="1:12" x14ac:dyDescent="0.25">
      <c r="A19" s="5"/>
      <c r="B19" s="1" t="s">
        <v>19</v>
      </c>
      <c r="C19" s="2">
        <v>8630.2999999999993</v>
      </c>
      <c r="D19" s="2">
        <v>8501.2900000000009</v>
      </c>
      <c r="E19" s="2">
        <v>8548.43</v>
      </c>
      <c r="F19" s="2">
        <v>7884.64</v>
      </c>
      <c r="G19" s="2">
        <v>8537.5</v>
      </c>
      <c r="H19" s="2">
        <v>8429.74</v>
      </c>
      <c r="I19" s="2">
        <v>8205.0499999999993</v>
      </c>
      <c r="J19" s="2">
        <v>7867.87</v>
      </c>
      <c r="K19" s="2">
        <v>9063.42</v>
      </c>
      <c r="L19" s="2">
        <v>8767.01</v>
      </c>
    </row>
    <row r="20" spans="1:12" x14ac:dyDescent="0.25">
      <c r="A20" s="5"/>
      <c r="B20" s="1" t="s">
        <v>21</v>
      </c>
      <c r="C20" s="2">
        <v>8531.9500000000007</v>
      </c>
      <c r="D20" s="2">
        <v>8798.1299999999992</v>
      </c>
      <c r="E20" s="2">
        <v>8913.2000000000007</v>
      </c>
      <c r="F20" s="2">
        <v>7866.79</v>
      </c>
      <c r="G20" s="2">
        <v>8330.73</v>
      </c>
      <c r="H20" s="2">
        <v>8148.59</v>
      </c>
      <c r="I20" s="2">
        <v>7847.22</v>
      </c>
      <c r="J20" s="2">
        <v>7758.58</v>
      </c>
      <c r="K20" s="2">
        <v>8913.36</v>
      </c>
      <c r="L20" s="2">
        <v>9150.2099999999991</v>
      </c>
    </row>
    <row r="21" spans="1:12" x14ac:dyDescent="0.25">
      <c r="A21" s="5"/>
      <c r="B21" s="1" t="s">
        <v>23</v>
      </c>
      <c r="C21" s="2">
        <v>8567.26</v>
      </c>
      <c r="D21" s="2">
        <v>8410.1200000000008</v>
      </c>
      <c r="E21" s="2">
        <v>8936.07</v>
      </c>
      <c r="F21" s="2">
        <v>7879.3</v>
      </c>
      <c r="G21" s="2">
        <v>8507.9500000000007</v>
      </c>
      <c r="H21" s="2">
        <v>8229.58</v>
      </c>
      <c r="I21" s="2">
        <v>7810.77</v>
      </c>
      <c r="J21" s="2">
        <v>8155.1</v>
      </c>
      <c r="K21" s="2">
        <v>8687.66</v>
      </c>
      <c r="L21" s="2">
        <v>8644.5</v>
      </c>
    </row>
    <row r="22" spans="1:12" x14ac:dyDescent="0.25">
      <c r="A22" s="5"/>
      <c r="B22" s="1" t="s">
        <v>25</v>
      </c>
      <c r="F22" s="2">
        <v>7901.03</v>
      </c>
      <c r="G22" s="2">
        <v>8511.08</v>
      </c>
      <c r="H22" s="2">
        <v>8331.6200000000008</v>
      </c>
      <c r="I22" s="2">
        <v>8268.67</v>
      </c>
      <c r="J22" s="2">
        <v>8185.24</v>
      </c>
      <c r="K22" s="2">
        <v>8664.77</v>
      </c>
      <c r="L22" s="2">
        <v>8709.8700000000008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CF5C7806977D4D8F8D4147FE81DCC5" ma:contentTypeVersion="2" ma:contentTypeDescription="Create a new document." ma:contentTypeScope="" ma:versionID="756c020f3d71a7fd51890f72ba465ab8">
  <xsd:schema xmlns:xsd="http://www.w3.org/2001/XMLSchema" xmlns:xs="http://www.w3.org/2001/XMLSchema" xmlns:p="http://schemas.microsoft.com/office/2006/metadata/properties" xmlns:ns1="http://schemas.microsoft.com/sharepoint/v3" xmlns:ns2="20894882-773f-4ca4-8f88-a7623eb85067" targetNamespace="http://schemas.microsoft.com/office/2006/metadata/properties" ma:root="true" ma:fieldsID="9cac506260a152b80958b4f6b1044214" ns1:_="" ns2:_="">
    <xsd:import namespace="http://schemas.microsoft.com/sharepoint/v3"/>
    <xsd:import namespace="20894882-773f-4ca4-8f88-a7623eb850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94882-773f-4ca4-8f88-a7623eb8506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20894882-773f-4ca4-8f88-a7623eb85067">65525KZWNX2R-21-1311</_dlc_DocId>
    <_dlc_DocIdUrl xmlns="20894882-773f-4ca4-8f88-a7623eb85067">
      <Url>https://rsccd.edu/Departments/BusinessServices/_layouts/15/DocIdRedir.aspx?ID=65525KZWNX2R-21-1311</Url>
      <Description>65525KZWNX2R-21-1311</Description>
    </_dlc_DocIdUrl>
  </documentManagement>
</p:properties>
</file>

<file path=customXml/itemProps1.xml><?xml version="1.0" encoding="utf-8"?>
<ds:datastoreItem xmlns:ds="http://schemas.openxmlformats.org/officeDocument/2006/customXml" ds:itemID="{2D40E827-3378-4B86-ABF4-A14DF25A35FA}"/>
</file>

<file path=customXml/itemProps2.xml><?xml version="1.0" encoding="utf-8"?>
<ds:datastoreItem xmlns:ds="http://schemas.openxmlformats.org/officeDocument/2006/customXml" ds:itemID="{C6CFF43A-377F-41F2-B6DE-A44251A20603}"/>
</file>

<file path=customXml/itemProps3.xml><?xml version="1.0" encoding="utf-8"?>
<ds:datastoreItem xmlns:ds="http://schemas.openxmlformats.org/officeDocument/2006/customXml" ds:itemID="{CC451D3B-1A43-483F-9711-D03893098399}"/>
</file>

<file path=customXml/itemProps4.xml><?xml version="1.0" encoding="utf-8"?>
<ds:datastoreItem xmlns:ds="http://schemas.openxmlformats.org/officeDocument/2006/customXml" ds:itemID="{F92DF46C-CC5F-4D8A-BA46-4C9AA9594F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Actual Reported FTES</vt:lpstr>
      <vt:lpstr>Sheet1 (2)</vt:lpstr>
      <vt:lpstr>Back Out Summer Shift</vt:lpstr>
      <vt:lpstr>backing up summer shift (2)</vt:lpstr>
      <vt:lpstr>SAC</vt:lpstr>
      <vt:lpstr>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Thao</dc:creator>
  <cp:lastModifiedBy>O'Connor, Adam</cp:lastModifiedBy>
  <cp:lastPrinted>2025-10-30T15:33:48Z</cp:lastPrinted>
  <dcterms:created xsi:type="dcterms:W3CDTF">2025-10-16T21:58:23Z</dcterms:created>
  <dcterms:modified xsi:type="dcterms:W3CDTF">2025-11-19T22:10:36Z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0x01010011CF5C7806977D4D8F8D4147FE81DCC5</vt:lpwstr>
  </property>
  <property fmtid="{D5CDD505-2E9C-101B-9397-08002B2CF9AE}" pid="3" name="_dlc_DocIdItemGuid">
    <vt:lpwstr>ac885264-e9ec-4854-9fce-834fef57ee37</vt:lpwstr>
  </property>
</Properties>
</file>